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６\◎国調査（決算統計関係：コロナ，基金，アンケート）\250321〆 令和５年度財政状況資料集の作成・公表について（依頼）\12 係員確認後データ\"/>
    </mc:Choice>
  </mc:AlternateContent>
  <xr:revisionPtr revIDLastSave="0" documentId="13_ncr:1_{9992F177-82FA-4621-872B-BA2E73A8F701}" xr6:coauthVersionLast="36" xr6:coauthVersionMax="45" xr10:uidLastSave="{00000000-0000-0000-0000-000000000000}"/>
  <bookViews>
    <workbookView xWindow="0" yWindow="0" windowWidth="28800" windowHeight="121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AM36" i="10" s="1"/>
  <c r="BW34" i="10"/>
  <c r="BW35" i="10" s="1"/>
  <c r="BW36" i="10" s="1"/>
  <c r="BW37" i="10" s="1"/>
  <c r="BW38" i="10" s="1"/>
  <c r="CO34" i="10" l="1"/>
  <c r="CO35" i="10" s="1"/>
  <c r="CO36" i="10" s="1"/>
  <c r="CO37" i="10" s="1"/>
  <c r="CO38" i="10" s="1"/>
  <c r="CO39" i="10" s="1"/>
  <c r="CO40" i="10" s="1"/>
</calcChain>
</file>

<file path=xl/sharedStrings.xml><?xml version="1.0" encoding="utf-8"?>
<sst xmlns="http://schemas.openxmlformats.org/spreadsheetml/2006/main" count="1143" uniqueCount="579">
  <si>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</si>
  <si>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</si>
  <si>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</si>
  <si>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</si>
  <si>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</si>
  <si>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</si>
  <si>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</si>
  <si>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</si>
  <si>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</si>
  <si>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</si>
  <si>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</si>
  <si>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</si>
  <si>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</si>
  <si>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</si>
  <si>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</si>
  <si>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</si>
  <si>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</si>
  <si>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</si>
  <si>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</si>
  <si>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</si>
  <si>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</si>
  <si>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</si>
  <si>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</si>
  <si>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</si>
  <si>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</si>
  <si>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</si>
  <si>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</si>
  <si>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</si>
  <si>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</si>
  <si>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</si>
  <si>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</si>
  <si>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</si>
  <si>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</si>
  <si>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</si>
  <si>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</si>
  <si>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</si>
  <si>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</si>
  <si>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</si>
  <si>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</si>
  <si>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</si>
  <si>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</si>
  <si>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</si>
  <si>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</si>
  <si>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</si>
  <si>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</si>
  <si>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</si>
  <si>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</si>
  <si>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</si>
  <si>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</si>
  <si>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</si>
  <si>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</si>
  <si>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</si>
  <si>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</si>
  <si>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</si>
  <si>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</si>
  <si>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</si>
  <si>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</si>
  <si>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</si>
  <si>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</si>
  <si>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</si>
  <si>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</si>
  <si>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</si>
  <si>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</si>
  <si>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</si>
  <si>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</si>
  <si>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</si>
  <si>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</si>
  <si>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</si>
  <si>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</si>
  <si>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</si>
  <si>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</si>
  <si>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</si>
  <si>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</si>
  <si>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</si>
  <si>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</si>
  <si>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</si>
  <si>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</si>
  <si>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</si>
  <si>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</si>
  <si>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</si>
  <si>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</si>
  <si>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</si>
  <si>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</si>
  <si>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</si>
  <si>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</si>
  <si>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</si>
  <si>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</si>
  <si>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</si>
  <si>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</si>
  <si>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</si>
  <si>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</si>
  <si>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</si>
  <si>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</si>
  <si>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</si>
  <si>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</si>
  <si>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</si>
  <si>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</si>
  <si>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</si>
  <si>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</si>
  <si>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</si>
  <si>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</si>
  <si>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</si>
  <si>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</si>
  <si>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</si>
  <si>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</si>
  <si>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</si>
  <si>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</si>
  <si>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</si>
  <si>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</si>
  <si>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</si>
  <si>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</si>
  <si>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</si>
  <si>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</si>
  <si>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</si>
  <si>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</si>
  <si>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</si>
  <si>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</si>
  <si>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</si>
  <si>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</si>
  <si>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</si>
  <si>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</si>
  <si>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</si>
  <si>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</si>
  <si>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</si>
  <si>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</si>
  <si>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</si>
  <si>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</si>
  <si>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</si>
  <si>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</si>
  <si>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</si>
  <si>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</si>
  <si>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</si>
  <si>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</si>
  <si>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</si>
  <si>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</si>
  <si>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</si>
  <si>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</si>
  <si>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</si>
  <si>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</si>
  <si>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</si>
  <si>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</si>
  <si>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</si>
  <si>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6"/>
  </si>
  <si>
    <t>うち日本人(％)</t>
    <phoneticPr fontId="5"/>
  </si>
  <si>
    <t>-2.6</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</si>
  <si>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</si>
  <si>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</si>
  <si>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</si>
  <si>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</si>
  <si>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</si>
  <si>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</si>
  <si>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</si>
  <si>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</si>
  <si>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</si>
  <si>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</si>
  <si>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</si>
  <si>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</si>
  <si>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</si>
  <si>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</si>
  <si>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</si>
  <si>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</si>
  <si>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</si>
  <si>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</si>
  <si>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</si>
  <si>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</si>
  <si>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</si>
  <si>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</si>
  <si>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</si>
  <si>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</si>
  <si>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</si>
  <si>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</si>
  <si>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</si>
  <si>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</si>
  <si>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</si>
  <si>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</si>
  <si>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</si>
  <si>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</si>
  <si>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</si>
  <si>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</si>
  <si>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</si>
  <si>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</si>
  <si>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</si>
  <si>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</si>
  <si>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</si>
  <si>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</si>
  <si>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</si>
  <si>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</si>
  <si>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</si>
  <si>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</si>
  <si>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</si>
  <si>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</si>
  <si>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</si>
  <si>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</si>
  <si>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</si>
  <si>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</si>
  <si>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</si>
  <si>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</si>
  <si>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</si>
  <si>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</si>
  <si>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</si>
  <si>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</si>
  <si>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</si>
  <si>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</si>
  <si>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</si>
  <si>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鹿児島県枕崎市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</si>
  <si>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</si>
  <si>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</si>
  <si>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</si>
  <si>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</si>
  <si>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</si>
  <si>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</si>
  <si>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</si>
  <si>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</si>
  <si>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</si>
  <si>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</si>
  <si>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</si>
  <si>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</si>
  <si>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</si>
  <si>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</si>
  <si>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</si>
  <si>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</si>
  <si>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</si>
  <si>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</si>
  <si>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</si>
  <si>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</si>
  <si>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</si>
  <si>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</si>
  <si>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</si>
  <si>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</si>
  <si>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</si>
  <si>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</si>
  <si>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</si>
  <si>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</si>
  <si>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</si>
  <si>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</si>
  <si>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</si>
  <si>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</si>
  <si>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</si>
  <si>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</si>
  <si>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</si>
  <si>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</si>
  <si>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</si>
  <si>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</si>
  <si>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</si>
  <si>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</si>
  <si>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</si>
  <si>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</si>
  <si>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</si>
  <si>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</si>
  <si>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</si>
  <si>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</si>
  <si>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</si>
  <si>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</si>
  <si>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</si>
  <si>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</si>
  <si>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</si>
  <si>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</si>
  <si>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</si>
  <si>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</si>
  <si>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</si>
  <si>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</si>
  <si>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</si>
  <si>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</si>
  <si>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</si>
  <si>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</si>
  <si>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</si>
  <si>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</si>
  <si>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</si>
  <si>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</si>
  <si>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</si>
  <si>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</si>
  <si>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</si>
  <si>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</si>
  <si>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</si>
  <si>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</si>
  <si>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</si>
  <si>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</si>
  <si>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</si>
  <si>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</si>
  <si>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</si>
  <si>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</si>
  <si>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</si>
  <si>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</si>
  <si>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</si>
  <si>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</si>
  <si>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</si>
  <si>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</si>
  <si>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</si>
  <si>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</si>
  <si>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</si>
  <si>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</si>
  <si>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</si>
  <si>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</si>
  <si>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</si>
  <si>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</si>
  <si>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</si>
  <si>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</si>
  <si>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</si>
  <si>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</si>
  <si>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</si>
  <si>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</si>
  <si>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</si>
  <si>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</si>
  <si>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</si>
  <si>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</si>
  <si>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</si>
  <si>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</si>
  <si>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</si>
  <si>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</si>
  <si>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</si>
  <si>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</si>
  <si>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</si>
  <si>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</si>
  <si>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</si>
  <si>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</si>
  <si>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</si>
  <si>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</si>
  <si>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</si>
  <si>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</si>
  <si>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</si>
  <si>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</si>
  <si>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</si>
  <si>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</si>
  <si>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</si>
  <si>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</si>
  <si>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</si>
  <si>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</si>
  <si>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</si>
  <si>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</si>
  <si>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</si>
  <si>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</si>
  <si>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</si>
  <si>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</si>
  <si>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</si>
  <si>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</si>
  <si>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</si>
  <si>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</si>
  <si>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</si>
  <si>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</si>
  <si>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</si>
  <si>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</si>
  <si>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</si>
  <si>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</si>
  <si>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</si>
  <si>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</si>
  <si>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</si>
  <si>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</si>
  <si>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</si>
  <si>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</si>
  <si>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</si>
  <si>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</si>
  <si>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</si>
  <si>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</si>
  <si>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</si>
  <si>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</si>
  <si>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鹿児島県枕崎市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</si>
  <si>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</si>
  <si>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</si>
  <si>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</si>
  <si>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</si>
  <si>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</si>
  <si>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</si>
  <si>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</si>
  <si>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</si>
  <si>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</si>
  <si>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</si>
  <si>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</si>
  <si>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</si>
  <si>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</si>
  <si>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</si>
  <si>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</si>
  <si>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</si>
  <si>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</si>
  <si>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</si>
  <si>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</si>
  <si>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</si>
  <si>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</si>
  <si>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</si>
  <si>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</si>
  <si>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</si>
  <si>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</si>
  <si>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</si>
  <si>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</si>
  <si>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</si>
  <si>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</si>
  <si>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</si>
  <si>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</si>
  <si>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</si>
  <si>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</si>
  <si>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</si>
  <si>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</si>
  <si>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</si>
  <si>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</si>
  <si>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</si>
  <si>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</si>
  <si>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</si>
  <si>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</si>
  <si>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</si>
  <si>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</si>
  <si>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</si>
  <si>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</si>
  <si>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</si>
  <si>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</si>
  <si>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</si>
  <si>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</si>
  <si>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</si>
  <si>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</si>
  <si>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</si>
  <si>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</si>
  <si>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</si>
  <si>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</si>
  <si>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</si>
  <si>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</si>
  <si>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</si>
  <si>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</si>
  <si>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</si>
  <si>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</si>
  <si>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</si>
  <si>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</si>
  <si>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</si>
  <si>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</si>
  <si>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</si>
  <si>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</si>
  <si>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</si>
  <si>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</si>
  <si>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</si>
  <si>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</si>
  <si>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</si>
  <si>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</si>
  <si>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</si>
  <si>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</si>
  <si>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</si>
  <si>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</si>
  <si>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</si>
  <si>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</si>
  <si>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</si>
  <si>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</si>
  <si>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</si>
  <si>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</si>
  <si>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</si>
  <si>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</si>
  <si>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</si>
  <si>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</si>
  <si>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</si>
  <si>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</si>
  <si>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</si>
  <si>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</si>
  <si>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</si>
  <si>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</si>
  <si>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</si>
  <si>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</si>
  <si>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</si>
  <si>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</si>
  <si>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</si>
  <si>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</si>
  <si>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</si>
  <si>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</si>
  <si>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</si>
  <si>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</si>
  <si>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</si>
  <si>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</si>
  <si>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</si>
  <si>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</si>
  <si>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</si>
  <si>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</si>
  <si>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</si>
  <si>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</si>
  <si>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</si>
  <si>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</si>
  <si>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</si>
  <si>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</si>
  <si>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</si>
  <si>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</si>
  <si>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</si>
  <si>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</si>
  <si>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</si>
  <si>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</si>
  <si>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</si>
  <si>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</si>
  <si>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</si>
  <si>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</si>
  <si>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</si>
  <si>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</si>
  <si>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</si>
  <si>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</si>
  <si>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</si>
  <si>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</si>
  <si>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</si>
  <si>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</si>
  <si>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</si>
  <si>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</si>
  <si>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</si>
  <si>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</si>
  <si>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</si>
  <si>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</si>
  <si>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</si>
  <si>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</si>
  <si>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</si>
  <si>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</si>
  <si>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</si>
  <si>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</si>
  <si>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</si>
  <si>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</si>
  <si>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</si>
  <si>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</si>
  <si>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</si>
  <si>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</si>
  <si>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</si>
  <si>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</si>
  <si>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</si>
  <si>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</si>
  <si>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</si>
  <si>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</si>
  <si>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</si>
  <si>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</si>
  <si>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</si>
  <si>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</si>
  <si>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</si>
  <si>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</si>
  <si>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</si>
  <si>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</si>
  <si>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</si>
  <si>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</si>
  <si>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</si>
  <si>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</si>
  <si>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</si>
  <si>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</si>
  <si>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</si>
  <si>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</si>
  <si>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</si>
  <si>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</si>
  <si>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1.85</t>
  </si>
  <si>
    <t>一般会計</t>
  </si>
  <si>
    <t>枕崎市水道事業会計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</si>
  <si>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</si>
  <si>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</si>
  <si>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</si>
  <si>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</si>
  <si>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</si>
  <si>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</si>
  <si>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</si>
  <si>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</si>
  <si>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</si>
  <si>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</si>
  <si>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</si>
  <si>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</si>
  <si>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</si>
  <si>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鹿児島県市町村総合事務組合</t>
    <phoneticPr fontId="2"/>
  </si>
  <si>
    <t>南薩地区衛生管理組合</t>
    <phoneticPr fontId="2"/>
  </si>
  <si>
    <t>南薩介護保険事務組合</t>
    <phoneticPr fontId="2"/>
  </si>
  <si>
    <t>鹿児島県後期高齢者医療広域連合一般会計</t>
    <rPh sb="15" eb="19">
      <t>イッパンカイケイ</t>
    </rPh>
    <phoneticPr fontId="2"/>
  </si>
  <si>
    <t>鹿児島県後期高齢者医療広域連合特別会計</t>
    <rPh sb="15" eb="19">
      <t>トクベツカイケイ</t>
    </rPh>
    <phoneticPr fontId="2"/>
  </si>
  <si>
    <t>ふるさと応援基金</t>
    <rPh sb="4" eb="6">
      <t>オウエン</t>
    </rPh>
    <rPh sb="6" eb="8">
      <t>キキン</t>
    </rPh>
    <phoneticPr fontId="5"/>
  </si>
  <si>
    <t>庁舎整備基金</t>
    <rPh sb="0" eb="2">
      <t>チョウシャ</t>
    </rPh>
    <rPh sb="2" eb="4">
      <t>セイビ</t>
    </rPh>
    <rPh sb="4" eb="6">
      <t>キキン</t>
    </rPh>
    <phoneticPr fontId="2"/>
  </si>
  <si>
    <t>地域振興基金</t>
    <rPh sb="0" eb="2">
      <t>チイキ</t>
    </rPh>
    <rPh sb="2" eb="4">
      <t>シンコウ</t>
    </rPh>
    <rPh sb="4" eb="6">
      <t>キキン</t>
    </rPh>
    <phoneticPr fontId="2"/>
  </si>
  <si>
    <t>岩崎奨学基金</t>
    <rPh sb="0" eb="2">
      <t>イワサキ</t>
    </rPh>
    <rPh sb="2" eb="4">
      <t>ショウガク</t>
    </rPh>
    <rPh sb="4" eb="6">
      <t>キキン</t>
    </rPh>
    <phoneticPr fontId="2"/>
  </si>
  <si>
    <t>中山間ふるさと水と土保全基金</t>
    <rPh sb="0" eb="3">
      <t>チュウサンカン</t>
    </rPh>
    <rPh sb="7" eb="8">
      <t>ミズ</t>
    </rPh>
    <rPh sb="9" eb="10">
      <t>ツチ</t>
    </rPh>
    <rPh sb="10" eb="12">
      <t>ホゼン</t>
    </rPh>
    <rPh sb="12" eb="14">
      <t>キキン</t>
    </rPh>
    <phoneticPr fontId="2"/>
  </si>
  <si>
    <t>枕崎市水産センター</t>
    <rPh sb="0" eb="3">
      <t>マ</t>
    </rPh>
    <rPh sb="3" eb="5">
      <t>スイサン</t>
    </rPh>
    <phoneticPr fontId="10"/>
  </si>
  <si>
    <t>南薩エアポート</t>
    <rPh sb="0" eb="2">
      <t>ナンサツ</t>
    </rPh>
    <phoneticPr fontId="10"/>
  </si>
  <si>
    <t>枕崎お魚センター</t>
    <rPh sb="0" eb="2">
      <t>マクラザキ</t>
    </rPh>
    <rPh sb="3" eb="4">
      <t>サカナ</t>
    </rPh>
    <phoneticPr fontId="10"/>
  </si>
  <si>
    <t>枕崎市かつお公社</t>
    <rPh sb="0" eb="3">
      <t>マ</t>
    </rPh>
    <rPh sb="6" eb="8">
      <t>コウシャ</t>
    </rPh>
    <phoneticPr fontId="10"/>
  </si>
  <si>
    <t>枕崎市土地開発公社</t>
    <rPh sb="0" eb="2">
      <t>マクラザキ</t>
    </rPh>
    <rPh sb="2" eb="3">
      <t>シ</t>
    </rPh>
    <rPh sb="3" eb="5">
      <t>トチ</t>
    </rPh>
    <rPh sb="5" eb="7">
      <t>カイハツ</t>
    </rPh>
    <rPh sb="7" eb="9">
      <t>コウシャ</t>
    </rPh>
    <phoneticPr fontId="10"/>
  </si>
  <si>
    <t>南薩地域地場産業振興センター</t>
    <rPh sb="0" eb="2">
      <t>ナンサツ</t>
    </rPh>
    <rPh sb="2" eb="4">
      <t>チイキ</t>
    </rPh>
    <rPh sb="4" eb="8">
      <t>ジバサンギョウ</t>
    </rPh>
    <rPh sb="8" eb="10">
      <t>シンコウ</t>
    </rPh>
    <phoneticPr fontId="10"/>
  </si>
  <si>
    <t>南薩木材加工センター</t>
    <rPh sb="0" eb="2">
      <t>ナンサツ</t>
    </rPh>
    <rPh sb="2" eb="4">
      <t>モクザイ</t>
    </rPh>
    <rPh sb="4" eb="6">
      <t>カコウ</t>
    </rPh>
    <phoneticPr fontId="10"/>
  </si>
  <si>
    <t>-</t>
    <phoneticPr fontId="10"/>
  </si>
  <si>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</si>
  <si>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</si>
  <si>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</si>
  <si>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</si>
  <si>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</si>
  <si>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</si>
  <si>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</si>
  <si>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</si>
  <si>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</si>
  <si>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</si>
  <si>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</si>
  <si>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</si>
  <si>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比率を求める算式の分母となる標準財政規模から算入公債費を差し引いた額が増となり、分子では地方債の現在高の増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有形固定資産減価償却率については、有形固定資産は増となり、減価償却累計額も同様に増となり、前年度と比較して減価償却率は0.2ポイントの増となった。
　枕崎市公共施設等総合管理計画により、規模の最適化、予防保全による長寿命化等を基本とした効率的な維持管理を行うこととしている。また、不要な施設の整理により、令和８年度までに施設数量を５％削減することを目標とし、比率の改善に努める。</t>
    <rPh sb="48" eb="49">
      <t>ゾウ</t>
    </rPh>
    <rPh sb="57" eb="60">
      <t>チホウサイ</t>
    </rPh>
    <rPh sb="61" eb="64">
      <t>ゲンザイダカ</t>
    </rPh>
    <rPh sb="65" eb="66">
      <t>ゾウ</t>
    </rPh>
    <rPh sb="75" eb="76">
      <t>ゾウ</t>
    </rPh>
    <phoneticPr fontId="2"/>
  </si>
  <si>
    <r>
      <t>　将来負担比率については、比率を求める算式の分母となる標準財政規模から算入公債費を差し引いた額が増となり、分子では地方債の現在高の増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実質公債費比率については、比率を求める算式の分母となる標準財政規模から算入公債費を差し引いた額が増となり、分子についても公営企業債の償還の財源に充てられたと認められる繰入金の増などで増となったことから、前年度同となったものの、３箇年平均では0.2ポイント改善している</t>
    </r>
    <r>
      <rPr>
        <sz val="11"/>
        <color theme="1"/>
        <rFont val="ＭＳ Ｐゴシック"/>
        <family val="3"/>
        <charset val="128"/>
      </rPr>
      <t>。</t>
    </r>
    <r>
      <rPr>
        <sz val="11"/>
        <color indexed="8"/>
        <rFont val="ＭＳ Ｐゴシック"/>
        <family val="3"/>
        <charset val="128"/>
      </rPr>
      <t xml:space="preserve">
　今後とも投資的な経費の適正な選択・重点化を図りながら、交付税措置率の高い有利な地方債を活用し、後年度の実質的な公債費負担を縮減していくとともに、基金の充実を図り、さらなる比率の改善に努める。</t>
    </r>
    <rPh sb="214" eb="215">
      <t>ゾウ</t>
    </rPh>
    <rPh sb="253" eb="254">
      <t>ゾウ</t>
    </rPh>
    <rPh sb="257" eb="258">
      <t>ゾウ</t>
    </rPh>
    <rPh sb="270" eb="271">
      <t>ドウ</t>
    </rPh>
    <rPh sb="334" eb="335">
      <t>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</si>
</sst>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A61B15-0475-45D4-8121-B4348E9E25D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94081</c:v>
                </c:pt>
                <c:pt idx="1">
                  <c:v>92632</c:v>
                </c:pt>
                <c:pt idx="2">
                  <c:v>96469</c:v>
                </c:pt>
                <c:pt idx="3">
                  <c:v>85743</c:v>
                </c:pt>
                <c:pt idx="4">
                  <c:v>92509</c:v>
                </c:pt>
              </c:numCache>
            </c:numRef>
          </c:val>
          <c:smooth val="0"/>
          <c:extLst>
            <c:ext xmlns:c16="http://schemas.microsoft.com/office/drawing/2014/chart" uri="{C3380CC4-5D6E-409C-BE32-E72D297353CC}">
              <c16:uniqueId val="{00000000-C7AB-4423-BAEE-D2FB1D2A836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96158</c:v>
                </c:pt>
                <c:pt idx="1">
                  <c:v>92697</c:v>
                </c:pt>
                <c:pt idx="2">
                  <c:v>86680</c:v>
                </c:pt>
                <c:pt idx="3">
                  <c:v>97046</c:v>
                </c:pt>
                <c:pt idx="4">
                  <c:v>97190</c:v>
                </c:pt>
              </c:numCache>
            </c:numRef>
          </c:val>
          <c:smooth val="0"/>
          <c:extLst>
            <c:ext xmlns:c16="http://schemas.microsoft.com/office/drawing/2014/chart" uri="{C3380CC4-5D6E-409C-BE32-E72D297353CC}">
              <c16:uniqueId val="{00000001-C7AB-4423-BAEE-D2FB1D2A836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2000"/>
          <c:min val="8000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5.98</c:v>
                </c:pt>
                <c:pt idx="1">
                  <c:v>6.79</c:v>
                </c:pt>
                <c:pt idx="2">
                  <c:v>10.79</c:v>
                </c:pt>
                <c:pt idx="3">
                  <c:v>12.3</c:v>
                </c:pt>
                <c:pt idx="4">
                  <c:v>10.210000000000001</c:v>
                </c:pt>
              </c:numCache>
            </c:numRef>
          </c:val>
          <c:extLst>
            <c:ext xmlns:c16="http://schemas.microsoft.com/office/drawing/2014/chart" uri="{C3380CC4-5D6E-409C-BE32-E72D297353CC}">
              <c16:uniqueId val="{00000000-EA10-4C7A-96CA-44863A37D1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20.65</c:v>
                </c:pt>
                <c:pt idx="1">
                  <c:v>21.21</c:v>
                </c:pt>
                <c:pt idx="2">
                  <c:v>25.74</c:v>
                </c:pt>
                <c:pt idx="3">
                  <c:v>37.200000000000003</c:v>
                </c:pt>
                <c:pt idx="4">
                  <c:v>36.43</c:v>
                </c:pt>
              </c:numCache>
            </c:numRef>
          </c:val>
          <c:extLst>
            <c:ext xmlns:c16="http://schemas.microsoft.com/office/drawing/2014/chart" uri="{C3380CC4-5D6E-409C-BE32-E72D297353CC}">
              <c16:uniqueId val="{00000001-EA10-4C7A-96CA-44863A37D1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1.19</c:v>
                </c:pt>
                <c:pt idx="1">
                  <c:v>2.81</c:v>
                </c:pt>
                <c:pt idx="2">
                  <c:v>10.37</c:v>
                </c:pt>
                <c:pt idx="3">
                  <c:v>11.71</c:v>
                </c:pt>
                <c:pt idx="4">
                  <c:v>-1.85</c:v>
                </c:pt>
              </c:numCache>
            </c:numRef>
          </c:val>
          <c:smooth val="0"/>
          <c:extLst>
            <c:ext xmlns:c16="http://schemas.microsoft.com/office/drawing/2014/chart" uri="{C3380CC4-5D6E-409C-BE32-E72D297353CC}">
              <c16:uniqueId val="{00000002-EA10-4C7A-96CA-44863A37D1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0.37</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C73-4FE4-9A59-340524E01C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73-4FE4-9A59-340524E01C7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C73-4FE4-9A59-340524E01C77}"/>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0.03</c:v>
                </c:pt>
                <c:pt idx="2">
                  <c:v>#N/A</c:v>
                </c:pt>
                <c:pt idx="3">
                  <c:v>0.02</c:v>
                </c:pt>
                <c:pt idx="4">
                  <c:v>#N/A</c:v>
                </c:pt>
                <c:pt idx="5">
                  <c:v>0.03</c:v>
                </c:pt>
                <c:pt idx="6">
                  <c:v>#N/A</c:v>
                </c:pt>
                <c:pt idx="7">
                  <c:v>0.05</c:v>
                </c:pt>
                <c:pt idx="8">
                  <c:v>#N/A</c:v>
                </c:pt>
                <c:pt idx="9">
                  <c:v>0.04</c:v>
                </c:pt>
              </c:numCache>
            </c:numRef>
          </c:val>
          <c:extLst>
            <c:ext xmlns:c16="http://schemas.microsoft.com/office/drawing/2014/chart" uri="{C3380CC4-5D6E-409C-BE32-E72D297353CC}">
              <c16:uniqueId val="{00000003-EC73-4FE4-9A59-340524E01C77}"/>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0.18</c:v>
                </c:pt>
                <c:pt idx="2">
                  <c:v>#N/A</c:v>
                </c:pt>
                <c:pt idx="3">
                  <c:v>0.17</c:v>
                </c:pt>
                <c:pt idx="4">
                  <c:v>#N/A</c:v>
                </c:pt>
                <c:pt idx="5">
                  <c:v>0.28999999999999998</c:v>
                </c:pt>
                <c:pt idx="6">
                  <c:v>#N/A</c:v>
                </c:pt>
                <c:pt idx="7">
                  <c:v>0.12</c:v>
                </c:pt>
                <c:pt idx="8">
                  <c:v>#N/A</c:v>
                </c:pt>
                <c:pt idx="9">
                  <c:v>7.0000000000000007E-2</c:v>
                </c:pt>
              </c:numCache>
            </c:numRef>
          </c:val>
          <c:extLst>
            <c:ext xmlns:c16="http://schemas.microsoft.com/office/drawing/2014/chart" uri="{C3380CC4-5D6E-409C-BE32-E72D297353CC}">
              <c16:uniqueId val="{00000004-EC73-4FE4-9A59-340524E01C77}"/>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0</c:v>
                </c:pt>
                <c:pt idx="1">
                  <c:v>0</c:v>
                </c:pt>
                <c:pt idx="2">
                  <c:v>#N/A</c:v>
                </c:pt>
                <c:pt idx="3">
                  <c:v>1.0900000000000001</c:v>
                </c:pt>
                <c:pt idx="4">
                  <c:v>#N/A</c:v>
                </c:pt>
                <c:pt idx="5">
                  <c:v>1.1299999999999999</c:v>
                </c:pt>
                <c:pt idx="6">
                  <c:v>#N/A</c:v>
                </c:pt>
                <c:pt idx="7">
                  <c:v>0.64</c:v>
                </c:pt>
                <c:pt idx="8">
                  <c:v>#N/A</c:v>
                </c:pt>
                <c:pt idx="9">
                  <c:v>1.08</c:v>
                </c:pt>
              </c:numCache>
            </c:numRef>
          </c:val>
          <c:extLst>
            <c:ext xmlns:c16="http://schemas.microsoft.com/office/drawing/2014/chart" uri="{C3380CC4-5D6E-409C-BE32-E72D297353CC}">
              <c16:uniqueId val="{00000005-EC73-4FE4-9A59-340524E01C77}"/>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1.96</c:v>
                </c:pt>
                <c:pt idx="2">
                  <c:v>#N/A</c:v>
                </c:pt>
                <c:pt idx="3">
                  <c:v>3.03</c:v>
                </c:pt>
                <c:pt idx="4">
                  <c:v>#N/A</c:v>
                </c:pt>
                <c:pt idx="5">
                  <c:v>2.38</c:v>
                </c:pt>
                <c:pt idx="6">
                  <c:v>#N/A</c:v>
                </c:pt>
                <c:pt idx="7">
                  <c:v>4.43</c:v>
                </c:pt>
                <c:pt idx="8">
                  <c:v>#N/A</c:v>
                </c:pt>
                <c:pt idx="9">
                  <c:v>3.93</c:v>
                </c:pt>
              </c:numCache>
            </c:numRef>
          </c:val>
          <c:extLst>
            <c:ext xmlns:c16="http://schemas.microsoft.com/office/drawing/2014/chart" uri="{C3380CC4-5D6E-409C-BE32-E72D297353CC}">
              <c16:uniqueId val="{00000006-EC73-4FE4-9A59-340524E01C77}"/>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6.65</c:v>
                </c:pt>
                <c:pt idx="2">
                  <c:v>#N/A</c:v>
                </c:pt>
                <c:pt idx="3">
                  <c:v>6.37</c:v>
                </c:pt>
                <c:pt idx="4">
                  <c:v>#N/A</c:v>
                </c:pt>
                <c:pt idx="5">
                  <c:v>7.32</c:v>
                </c:pt>
                <c:pt idx="6">
                  <c:v>#N/A</c:v>
                </c:pt>
                <c:pt idx="7">
                  <c:v>8.84</c:v>
                </c:pt>
                <c:pt idx="8">
                  <c:v>#N/A</c:v>
                </c:pt>
                <c:pt idx="9">
                  <c:v>8.27</c:v>
                </c:pt>
              </c:numCache>
            </c:numRef>
          </c:val>
          <c:extLst>
            <c:ext xmlns:c16="http://schemas.microsoft.com/office/drawing/2014/chart" uri="{C3380CC4-5D6E-409C-BE32-E72D297353CC}">
              <c16:uniqueId val="{00000007-EC73-4FE4-9A59-340524E01C77}"/>
            </c:ext>
          </c:extLst>
        </c:ser>
        <c:ser>
          <c:idx val="8"/>
          <c:order val="8"/>
          <c:tx>
            <c:strRef>
              <c:f>データシート!$A$35</c:f>
              <c:strCache>
                <c:ptCount val="1"/>
                <c:pt idx="0">
                  <c:v>枕崎市水道事業会計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12.32</c:v>
                </c:pt>
                <c:pt idx="2">
                  <c:v>#N/A</c:v>
                </c:pt>
                <c:pt idx="3">
                  <c:v>11.33</c:v>
                </c:pt>
                <c:pt idx="4">
                  <c:v>#N/A</c:v>
                </c:pt>
                <c:pt idx="5">
                  <c:v>9.74</c:v>
                </c:pt>
                <c:pt idx="6">
                  <c:v>#N/A</c:v>
                </c:pt>
                <c:pt idx="7">
                  <c:v>9.51</c:v>
                </c:pt>
                <c:pt idx="8">
                  <c:v>#N/A</c:v>
                </c:pt>
                <c:pt idx="9">
                  <c:v>9.3800000000000008</c:v>
                </c:pt>
              </c:numCache>
            </c:numRef>
          </c:val>
          <c:extLst>
            <c:ext xmlns:c16="http://schemas.microsoft.com/office/drawing/2014/chart" uri="{C3380CC4-5D6E-409C-BE32-E72D297353CC}">
              <c16:uniqueId val="{00000008-EC73-4FE4-9A59-340524E01C7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5.97</c:v>
                </c:pt>
                <c:pt idx="2">
                  <c:v>#N/A</c:v>
                </c:pt>
                <c:pt idx="3">
                  <c:v>6.79</c:v>
                </c:pt>
                <c:pt idx="4">
                  <c:v>#N/A</c:v>
                </c:pt>
                <c:pt idx="5">
                  <c:v>10.79</c:v>
                </c:pt>
                <c:pt idx="6">
                  <c:v>#N/A</c:v>
                </c:pt>
                <c:pt idx="7">
                  <c:v>12.29</c:v>
                </c:pt>
                <c:pt idx="8">
                  <c:v>#N/A</c:v>
                </c:pt>
                <c:pt idx="9">
                  <c:v>10.210000000000001</c:v>
                </c:pt>
              </c:numCache>
            </c:numRef>
          </c:val>
          <c:extLst>
            <c:ext xmlns:c16="http://schemas.microsoft.com/office/drawing/2014/chart" uri="{C3380CC4-5D6E-409C-BE32-E72D297353CC}">
              <c16:uniqueId val="{00000009-EC73-4FE4-9A59-340524E01C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845</c:v>
                </c:pt>
                <c:pt idx="5">
                  <c:v>848</c:v>
                </c:pt>
                <c:pt idx="8">
                  <c:v>862</c:v>
                </c:pt>
                <c:pt idx="11">
                  <c:v>903</c:v>
                </c:pt>
                <c:pt idx="14">
                  <c:v>976</c:v>
                </c:pt>
              </c:numCache>
            </c:numRef>
          </c:val>
          <c:extLst>
            <c:ext xmlns:c16="http://schemas.microsoft.com/office/drawing/2014/chart" uri="{C3380CC4-5D6E-409C-BE32-E72D297353CC}">
              <c16:uniqueId val="{00000000-605A-41AE-83ED-9B9E5599ADD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5A-41AE-83ED-9B9E5599ADD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c:v>
                </c:pt>
                <c:pt idx="3">
                  <c:v>1</c:v>
                </c:pt>
                <c:pt idx="6">
                  <c:v>1</c:v>
                </c:pt>
                <c:pt idx="9">
                  <c:v>1</c:v>
                </c:pt>
                <c:pt idx="12">
                  <c:v>0</c:v>
                </c:pt>
              </c:numCache>
            </c:numRef>
          </c:val>
          <c:extLst>
            <c:ext xmlns:c16="http://schemas.microsoft.com/office/drawing/2014/chart" uri="{C3380CC4-5D6E-409C-BE32-E72D297353CC}">
              <c16:uniqueId val="{00000002-605A-41AE-83ED-9B9E5599ADD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5A-41AE-83ED-9B9E5599ADD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264</c:v>
                </c:pt>
                <c:pt idx="3">
                  <c:v>265</c:v>
                </c:pt>
                <c:pt idx="6">
                  <c:v>277</c:v>
                </c:pt>
                <c:pt idx="9">
                  <c:v>269</c:v>
                </c:pt>
                <c:pt idx="12">
                  <c:v>280</c:v>
                </c:pt>
              </c:numCache>
            </c:numRef>
          </c:val>
          <c:extLst>
            <c:ext xmlns:c16="http://schemas.microsoft.com/office/drawing/2014/chart" uri="{C3380CC4-5D6E-409C-BE32-E72D297353CC}">
              <c16:uniqueId val="{00000004-605A-41AE-83ED-9B9E5599ADD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5A-41AE-83ED-9B9E5599ADD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5A-41AE-83ED-9B9E5599ADD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1063</c:v>
                </c:pt>
                <c:pt idx="3">
                  <c:v>1043</c:v>
                </c:pt>
                <c:pt idx="6">
                  <c:v>1028</c:v>
                </c:pt>
                <c:pt idx="9">
                  <c:v>1062</c:v>
                </c:pt>
                <c:pt idx="12">
                  <c:v>1129</c:v>
                </c:pt>
              </c:numCache>
            </c:numRef>
          </c:val>
          <c:extLst>
            <c:ext xmlns:c16="http://schemas.microsoft.com/office/drawing/2014/chart" uri="{C3380CC4-5D6E-409C-BE32-E72D297353CC}">
              <c16:uniqueId val="{00000007-605A-41AE-83ED-9B9E5599ADD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484</c:v>
                </c:pt>
                <c:pt idx="2">
                  <c:v>#N/A</c:v>
                </c:pt>
                <c:pt idx="3">
                  <c:v>#N/A</c:v>
                </c:pt>
                <c:pt idx="4">
                  <c:v>461</c:v>
                </c:pt>
                <c:pt idx="5">
                  <c:v>#N/A</c:v>
                </c:pt>
                <c:pt idx="6">
                  <c:v>#N/A</c:v>
                </c:pt>
                <c:pt idx="7">
                  <c:v>444</c:v>
                </c:pt>
                <c:pt idx="8">
                  <c:v>#N/A</c:v>
                </c:pt>
                <c:pt idx="9">
                  <c:v>#N/A</c:v>
                </c:pt>
                <c:pt idx="10">
                  <c:v>429</c:v>
                </c:pt>
                <c:pt idx="11">
                  <c:v>#N/A</c:v>
                </c:pt>
                <c:pt idx="12">
                  <c:v>#N/A</c:v>
                </c:pt>
                <c:pt idx="13">
                  <c:v>433</c:v>
                </c:pt>
                <c:pt idx="14">
                  <c:v>#N/A</c:v>
                </c:pt>
              </c:numCache>
            </c:numRef>
          </c:val>
          <c:smooth val="0"/>
          <c:extLst>
            <c:ext xmlns:c16="http://schemas.microsoft.com/office/drawing/2014/chart" uri="{C3380CC4-5D6E-409C-BE32-E72D297353CC}">
              <c16:uniqueId val="{00000008-605A-41AE-83ED-9B9E5599ADD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9539</c:v>
                </c:pt>
                <c:pt idx="5">
                  <c:v>9704</c:v>
                </c:pt>
                <c:pt idx="8">
                  <c:v>9746</c:v>
                </c:pt>
                <c:pt idx="11">
                  <c:v>9772</c:v>
                </c:pt>
                <c:pt idx="14">
                  <c:v>10653</c:v>
                </c:pt>
              </c:numCache>
            </c:numRef>
          </c:val>
          <c:extLst>
            <c:ext xmlns:c16="http://schemas.microsoft.com/office/drawing/2014/chart" uri="{C3380CC4-5D6E-409C-BE32-E72D297353CC}">
              <c16:uniqueId val="{00000000-CA33-4F9D-BC9E-BF1A0E2244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693</c:v>
                </c:pt>
                <c:pt idx="5">
                  <c:v>662</c:v>
                </c:pt>
                <c:pt idx="8">
                  <c:v>618</c:v>
                </c:pt>
                <c:pt idx="11">
                  <c:v>600</c:v>
                </c:pt>
                <c:pt idx="14">
                  <c:v>625</c:v>
                </c:pt>
              </c:numCache>
            </c:numRef>
          </c:val>
          <c:extLst>
            <c:ext xmlns:c16="http://schemas.microsoft.com/office/drawing/2014/chart" uri="{C3380CC4-5D6E-409C-BE32-E72D297353CC}">
              <c16:uniqueId val="{00000001-CA33-4F9D-BC9E-BF1A0E2244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4004</c:v>
                </c:pt>
                <c:pt idx="5">
                  <c:v>5348</c:v>
                </c:pt>
                <c:pt idx="8">
                  <c:v>6859</c:v>
                </c:pt>
                <c:pt idx="11">
                  <c:v>7440</c:v>
                </c:pt>
                <c:pt idx="14">
                  <c:v>8074</c:v>
                </c:pt>
              </c:numCache>
            </c:numRef>
          </c:val>
          <c:extLst>
            <c:ext xmlns:c16="http://schemas.microsoft.com/office/drawing/2014/chart" uri="{C3380CC4-5D6E-409C-BE32-E72D297353CC}">
              <c16:uniqueId val="{00000002-CA33-4F9D-BC9E-BF1A0E2244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33-4F9D-BC9E-BF1A0E2244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33-4F9D-BC9E-BF1A0E2244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65</c:v>
                </c:pt>
                <c:pt idx="3">
                  <c:v>59</c:v>
                </c:pt>
                <c:pt idx="6">
                  <c:v>90</c:v>
                </c:pt>
                <c:pt idx="9">
                  <c:v>30</c:v>
                </c:pt>
                <c:pt idx="12">
                  <c:v>10</c:v>
                </c:pt>
              </c:numCache>
            </c:numRef>
          </c:val>
          <c:extLst>
            <c:ext xmlns:c16="http://schemas.microsoft.com/office/drawing/2014/chart" uri="{C3380CC4-5D6E-409C-BE32-E72D297353CC}">
              <c16:uniqueId val="{00000005-CA33-4F9D-BC9E-BF1A0E2244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2841</c:v>
                </c:pt>
                <c:pt idx="3">
                  <c:v>2753</c:v>
                </c:pt>
                <c:pt idx="6">
                  <c:v>2362</c:v>
                </c:pt>
                <c:pt idx="9">
                  <c:v>2216</c:v>
                </c:pt>
                <c:pt idx="12">
                  <c:v>2115</c:v>
                </c:pt>
              </c:numCache>
            </c:numRef>
          </c:val>
          <c:extLst>
            <c:ext xmlns:c16="http://schemas.microsoft.com/office/drawing/2014/chart" uri="{C3380CC4-5D6E-409C-BE32-E72D297353CC}">
              <c16:uniqueId val="{00000006-CA33-4F9D-BC9E-BF1A0E2244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A33-4F9D-BC9E-BF1A0E2244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3293</c:v>
                </c:pt>
                <c:pt idx="3">
                  <c:v>3199</c:v>
                </c:pt>
                <c:pt idx="6">
                  <c:v>2905</c:v>
                </c:pt>
                <c:pt idx="9">
                  <c:v>2522</c:v>
                </c:pt>
                <c:pt idx="12">
                  <c:v>2281</c:v>
                </c:pt>
              </c:numCache>
            </c:numRef>
          </c:val>
          <c:extLst>
            <c:ext xmlns:c16="http://schemas.microsoft.com/office/drawing/2014/chart" uri="{C3380CC4-5D6E-409C-BE32-E72D297353CC}">
              <c16:uniqueId val="{00000008-CA33-4F9D-BC9E-BF1A0E2244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c:v>
                </c:pt>
                <c:pt idx="3">
                  <c:v>3</c:v>
                </c:pt>
                <c:pt idx="6">
                  <c:v>1</c:v>
                </c:pt>
                <c:pt idx="9">
                  <c:v>0</c:v>
                </c:pt>
                <c:pt idx="12">
                  <c:v>0</c:v>
                </c:pt>
              </c:numCache>
            </c:numRef>
          </c:val>
          <c:extLst>
            <c:ext xmlns:c16="http://schemas.microsoft.com/office/drawing/2014/chart" uri="{C3380CC4-5D6E-409C-BE32-E72D297353CC}">
              <c16:uniqueId val="{00000009-CA33-4F9D-BC9E-BF1A0E2244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11002</c:v>
                </c:pt>
                <c:pt idx="3">
                  <c:v>11200</c:v>
                </c:pt>
                <c:pt idx="6">
                  <c:v>11212</c:v>
                </c:pt>
                <c:pt idx="9">
                  <c:v>11357</c:v>
                </c:pt>
                <c:pt idx="12">
                  <c:v>12705</c:v>
                </c:pt>
              </c:numCache>
            </c:numRef>
          </c:val>
          <c:extLst>
            <c:ext xmlns:c16="http://schemas.microsoft.com/office/drawing/2014/chart" uri="{C3380CC4-5D6E-409C-BE32-E72D297353CC}">
              <c16:uniqueId val="{0000000A-CA33-4F9D-BC9E-BF1A0E2244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2969</c:v>
                </c:pt>
                <c:pt idx="2">
                  <c:v>#N/A</c:v>
                </c:pt>
                <c:pt idx="3">
                  <c:v>#N/A</c:v>
                </c:pt>
                <c:pt idx="4">
                  <c:v>1500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A33-4F9D-BC9E-BF1A0E2244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1693</c:v>
                </c:pt>
                <c:pt idx="1">
                  <c:v>2366</c:v>
                </c:pt>
                <c:pt idx="2">
                  <c:v>2365</c:v>
                </c:pt>
              </c:numCache>
            </c:numRef>
          </c:val>
          <c:extLst>
            <c:ext xmlns:c16="http://schemas.microsoft.com/office/drawing/2014/chart" uri="{C3380CC4-5D6E-409C-BE32-E72D297353CC}">
              <c16:uniqueId val="{00000000-9B62-45F2-A630-8AF194AA9F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342</c:v>
                </c:pt>
                <c:pt idx="1">
                  <c:v>342</c:v>
                </c:pt>
                <c:pt idx="2">
                  <c:v>899</c:v>
                </c:pt>
              </c:numCache>
            </c:numRef>
          </c:val>
          <c:extLst>
            <c:ext xmlns:c16="http://schemas.microsoft.com/office/drawing/2014/chart" uri="{C3380CC4-5D6E-409C-BE32-E72D297353CC}">
              <c16:uniqueId val="{00000001-9B62-45F2-A630-8AF194AA9F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4333</c:v>
                </c:pt>
                <c:pt idx="1">
                  <c:v>4239</c:v>
                </c:pt>
                <c:pt idx="2">
                  <c:v>4273</c:v>
                </c:pt>
              </c:numCache>
            </c:numRef>
          </c:val>
          <c:extLst>
            <c:ext xmlns:c16="http://schemas.microsoft.com/office/drawing/2014/chart" uri="{C3380CC4-5D6E-409C-BE32-E72D297353CC}">
              <c16:uniqueId val="{00000002-9B62-45F2-A630-8AF194AA9F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{BD4F2B8E-351C-4B25-ABAA-09363EB743F7}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0B2-4EA7-8D28-2549A14E65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{78B847B3-79D5-4FFF-82CD-D91D18F1E3C2}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B2-4EA7-8D28-2549A14E65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{4C5E868C-F035-4E07-85D1-F5AF2F7E3877}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B2-4EA7-8D28-2549A14E65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{060BBF8C-FF77-4DFA-82BC-D02DDE9A9071}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B2-4EA7-8D28-2549A14E65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{972F1C86-1D71-4172-93FA-42E10445ECAC}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B2-4EA7-8D28-2549A14E65C7}"/>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{D992AB82-049C-461D-82FB-6B0FBF5BD9D8}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0B2-4EA7-8D28-2549A14E65C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{2E5069F2-5127-413A-83B9-283D7EBBDA48}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0B2-4EA7-8D28-2549A14E65C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{D9E38E15-BB25-4F0A-AEEF-32F0914EE506}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0B2-4EA7-8D28-2549A14E65C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{16248A2D-682D-4B66-A8CA-D832D1A0504A}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0B2-4EA7-8D28-2549A14E65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61.7</c:v>
                </c:pt>
                <c:pt idx="16">
                  <c:v>62.4</c:v>
                </c:pt>
                <c:pt idx="24">
                  <c:v>62.7</c:v>
                </c:pt>
                <c:pt idx="32">
                  <c:v>62.9</c:v>
                </c:pt>
              </c:numCache>
            </c:numRef>
          </c:xVal>
          <c:yVal>
            <c:numRef>
              <c:f>公会計指標分析・財政指標組合せ分析表!$BP$51:$DC$51</c:f>
              <c:numCache>
                <c:formatCode>#,##0.0;"▲ "#,##0.0</c:formatCode>
                <c:ptCount val="40"/>
                <c:pt idx="0">
                  <c:v>56.6</c:v>
                </c:pt>
                <c:pt idx="8">
                  <c:v>27.7</c:v>
                </c:pt>
              </c:numCache>
            </c:numRef>
          </c:yVal>
          <c:smooth val="0"/>
          <c:extLst>
            <c:ext xmlns:c16="http://schemas.microsoft.com/office/drawing/2014/chart" uri="{C3380CC4-5D6E-409C-BE32-E72D297353CC}">
              <c16:uniqueId val="{00000009-D0B2-4EA7-8D28-2549A14E65C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{C81B979E-98C8-4BE7-AB7F-BB555ACF6B50}</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0B2-4EA7-8D28-2549A14E65C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{1446E884-7BF5-47ED-A39E-B2A4DB527C9A}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B2-4EA7-8D28-2549A14E65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{030BB249-C4B8-4DC1-BF5D-94D3C078F1E8}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B2-4EA7-8D28-2549A14E65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{11301057-CC28-4052-A755-1002A954FFCF}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B2-4EA7-8D28-2549A14E65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{C386627E-03E7-4D6E-B5AE-068F50560878}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B2-4EA7-8D28-2549A14E65C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{98BAEF97-C1E8-4CBD-8067-A43A2A325527}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0B2-4EA7-8D28-2549A14E65C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{942395E2-4212-41ED-BD35-74577E333D25}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0B2-4EA7-8D28-2549A14E65C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{E0E30178-8AA2-4A4A-86F6-27A4AC1DFA42}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0B2-4EA7-8D28-2549A14E65C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{E34C1E43-9350-4298-8E83-970F4B80EC18}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0B2-4EA7-8D28-2549A14E65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62.5</c:v>
                </c:pt>
                <c:pt idx="24">
                  <c:v>64.3</c:v>
                </c:pt>
                <c:pt idx="32">
                  <c:v>64.7</c:v>
                </c:pt>
              </c:numCache>
            </c:numRef>
          </c:xVal>
          <c:yVal>
            <c:numRef>
              <c:f>公会計指標分析・財政指標組合せ分析表!$BP$55:$DC$55</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D0B2-4EA7-8D28-2549A14E65C7}"/>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{68258BCA-3BC6-41D8-8BC5-FBC3A4A4A4D4}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BEC-4E1D-9585-556A042D6B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{95F597C7-5494-4AA6-9341-1FC478250510}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EC-4E1D-9585-556A042D6B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{8417827D-C453-464A-9D61-029152E086BC}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EC-4E1D-9585-556A042D6B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{70306620-45DD-4CC5-BDB3-70301F429BE0}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EC-4E1D-9585-556A042D6B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{2341D926-BEFC-4ABE-871A-E2C69D252B34}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EC-4E1D-9585-556A042D6B8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{639B9655-CC63-44A5-B4FC-C6A71DBF7A15}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BEC-4E1D-9585-556A042D6B86}"/>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{4087A18E-EBCC-4846-A942-E9ABA329C242}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BEC-4E1D-9585-556A042D6B86}"/>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{7919D576-6A74-4562-B37D-69AE0B960A5B}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BEC-4E1D-9585-556A042D6B86}"/>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{FA092E46-32F5-4A39-83B3-4CBCC1E4C087}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BEC-4E1D-9585-556A042D6B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9.3000000000000007</c:v>
                </c:pt>
                <c:pt idx="16">
                  <c:v>8.4</c:v>
                </c:pt>
                <c:pt idx="24">
                  <c:v>7.9</c:v>
                </c:pt>
                <c:pt idx="32">
                  <c:v>7.7</c:v>
                </c:pt>
              </c:numCache>
            </c:numRef>
          </c:xVal>
          <c:yVal>
            <c:numRef>
              <c:f>公会計指標分析・財政指標組合せ分析表!$BP$73:$DC$73</c:f>
              <c:numCache>
                <c:formatCode>#,##0.0;"▲ "#,##0.0</c:formatCode>
                <c:ptCount val="40"/>
                <c:pt idx="0">
                  <c:v>56.6</c:v>
                </c:pt>
                <c:pt idx="8">
                  <c:v>27.7</c:v>
                </c:pt>
              </c:numCache>
            </c:numRef>
          </c:yVal>
          <c:smooth val="0"/>
          <c:extLst>
            <c:ext xmlns:c16="http://schemas.microsoft.com/office/drawing/2014/chart" uri="{C3380CC4-5D6E-409C-BE32-E72D297353CC}">
              <c16:uniqueId val="{00000009-ABEC-4E1D-9585-556A042D6B8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{F047D888-EC8C-46C4-BEC2-E9A3817FA3B4}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BEC-4E1D-9585-556A042D6B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{A5BA8576-69E0-437D-A320-7BB7F0631B82}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EC-4E1D-9585-556A042D6B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{6372D9ED-B12C-4BA7-A85C-4F1ACFED2BBF}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EC-4E1D-9585-556A042D6B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{5A95BE70-F985-47A9-B63B-347FB092FEE5}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EC-4E1D-9585-556A042D6B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{34C33E59-28B1-4496-9D25-4695A71CDD22}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EC-4E1D-9585-556A042D6B8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{208960B4-B700-4270-9B7B-6C5CB7DC8DDC}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BEC-4E1D-9585-556A042D6B86}"/>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{5DEF98B1-3AEC-4580-9F90-CC0811950739}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BEC-4E1D-9585-556A042D6B86}"/>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{9D03F54D-9DD5-43C2-8E06-92EDB84299A0}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BEC-4E1D-9585-556A042D6B86}"/>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{B28D7CF0-02B8-4C4E-B424-8730AB1F0EBF}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BEC-4E1D-9585-556A042D6B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8.9</c:v>
                </c:pt>
                <c:pt idx="24">
                  <c:v>8.9</c:v>
                </c:pt>
                <c:pt idx="32">
                  <c:v>9</c:v>
                </c:pt>
              </c:numCache>
            </c:numRef>
          </c:xVal>
          <c:yVal>
            <c:numRef>
              <c:f>公会計指標分析・財政指標組合せ分析表!$BP$77:$DC$77</c:f>
              <c:numCache>
                <c:formatCode>#,##0.0;"▲ "#,##0.0</c:formatCode>
                <c:ptCount val="40"/>
                <c:pt idx="0">
                  <c:v>49.1</c:v>
                </c:pt>
                <c:pt idx="8">
                  <c:v>41.5</c:v>
                </c:pt>
                <c:pt idx="16">
                  <c:v>25.2</c:v>
                </c:pt>
                <c:pt idx="24">
                  <c:v>15.7</c:v>
                </c:pt>
                <c:pt idx="32">
                  <c:v>10.199999999999999</c:v>
                </c:pt>
              </c:numCache>
            </c:numRef>
          </c:yVal>
          <c:smooth val="0"/>
          <c:extLst>
            <c:ext xmlns:c16="http://schemas.microsoft.com/office/drawing/2014/chart" uri="{C3380CC4-5D6E-409C-BE32-E72D297353CC}">
              <c16:uniqueId val="{00000013-ABEC-4E1D-9585-556A042D6B86}"/>
            </c:ext>
          </c:extLst>
        </c:ser>
        <c:dLbls>
          <c:showLegendKey val="0"/>
          <c:showVal val="1"/>
          <c:showCatName val="0"/>
          <c:showSerName val="0"/>
          <c:showPercent val="0"/>
          <c:showBubbleSize val="0"/>
        </c:dLbls>
        <c:axId val="84219776"/>
        <c:axId val="84234240"/>
      </c:scatterChart>
      <c:valAx>
        <c:axId val="84219776"/>
        <c:scaling>
          <c:orientation val="maxMin"/>
          <c:max val="10"/>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算式の分母である基準財政需要額が「</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高齢者保健福祉費</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過疎対策事業償還費</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増等</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し、分子である基準財政収入額</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においても地方消費税交付金</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の増等により増加し、単年度の財政力指数は</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0.39</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となり、３箇年平均では前年度</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に比べ</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0.02</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ポイント下がり</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0.39</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021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148590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41</xdr:row>
      <xdr:rowOff>148590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170180</xdr:rowOff>
    </xdr:from>
    <xdr:to>
      <xdr:col>23</xdr:col>
      <xdr:colOff>184150</xdr:colOff>
      <xdr:row>42</xdr:row>
      <xdr:rowOff>100330</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15257</xdr:rowOff>
    </xdr:from>
    <xdr:ext cx="762000" cy="259045"/>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121920</xdr:rowOff>
    </xdr:from>
    <xdr:to>
      <xdr:col>19</xdr:col>
      <xdr:colOff>184150</xdr:colOff>
      <xdr:row>42</xdr:row>
      <xdr:rowOff>52070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62247</xdr:rowOff>
    </xdr:from>
    <xdr:ext cx="7366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97790</xdr:rowOff>
    </xdr:from>
    <xdr:to>
      <xdr:col>11</xdr:col>
      <xdr:colOff>82550</xdr:colOff>
      <xdr:row>42</xdr:row>
      <xdr:rowOff>27940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経常収支比率が前年度に比べ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要因として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算式の分子となる経常経費充当一般財源については公債費や扶助費などの増により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93,841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算式の分母となる臨時財政対策債を加えた経常一般財源収入額が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115,603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引き続き市税をはじめとする自主財源の確保や、義務的経費を中心とした経常経費の削減を行うとともに、ふるさと応援基金の活用等を図りながら経常経費充当一般財源を減少させる。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86541</xdr:rowOff>
    </xdr:from>
    <xdr:to>
      <xdr:col>23</xdr:col>
      <xdr:colOff>133350</xdr:colOff>
      <xdr:row>59</xdr:row>
      <xdr:rowOff>89988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02091"/>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130447</xdr:rowOff>
    </xdr:from>
    <xdr:to>
      <xdr:col>19</xdr:col>
      <xdr:colOff>133350</xdr:colOff>
      <xdr:row>59</xdr:row>
      <xdr:rowOff>89988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074547"/>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105790</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392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130447</xdr:rowOff>
    </xdr:from>
    <xdr:to>
      <xdr:col>15</xdr:col>
      <xdr:colOff>82550</xdr:colOff>
      <xdr:row>60</xdr:row>
      <xdr:rowOff>52977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074547"/>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52977</xdr:rowOff>
    </xdr:from>
    <xdr:to>
      <xdr:col>11</xdr:col>
      <xdr:colOff>31750</xdr:colOff>
      <xdr:row>60</xdr:row>
      <xdr:rowOff>115026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3997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112684</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154050</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35741</xdr:rowOff>
    </xdr:from>
    <xdr:to>
      <xdr:col>23</xdr:col>
      <xdr:colOff>184150</xdr:colOff>
      <xdr:row>59</xdr:row>
      <xdr:rowOff>137341</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52268</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9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39188</xdr:rowOff>
    </xdr:from>
    <xdr:to>
      <xdr:col>19</xdr:col>
      <xdr:colOff>184150</xdr:colOff>
      <xdr:row>59</xdr:row>
      <xdr:rowOff>140788</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150965</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23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79647</xdr:rowOff>
    </xdr:from>
    <xdr:to>
      <xdr:col>15</xdr:col>
      <xdr:colOff>133350</xdr:colOff>
      <xdr:row>59</xdr:row>
      <xdr:rowOff>9797</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02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19974</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79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2177</xdr:rowOff>
    </xdr:from>
    <xdr:to>
      <xdr:col>11</xdr:col>
      <xdr:colOff>82550</xdr:colOff>
      <xdr:row>60</xdr:row>
      <xdr:rowOff>103777</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113954</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64226</xdr:rowOff>
    </xdr:from>
    <xdr:to>
      <xdr:col>7</xdr:col>
      <xdr:colOff>31750</xdr:colOff>
      <xdr:row>60</xdr:row>
      <xdr:rowOff>165826</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4553</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退職金を除いた人件費の決算額は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再任用職員給や地方公務員共済組合等負担金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等により前年度に比べ</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している。また、物件費の決算額は新型コロナウイルスワクチン接種体制確保事業やふるさと納税返礼事業の減等により前年度に比べ減少している。</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定員管理・給与の適正化等による人件費の見直しなどに取り組むとともに、事業委託の推進などに伴い物件費が増加傾向にあることから、必要性などを十分に検討し、見直しに努める。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162072</xdr:rowOff>
    </xdr:from>
    <xdr:to>
      <xdr:col>23</xdr:col>
      <xdr:colOff>133350</xdr:colOff>
      <xdr:row>81</xdr:row>
      <xdr:rowOff>170819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49522"/>
          <a:ext cx="838200" cy="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155597</xdr:rowOff>
    </xdr:from>
    <xdr:ext cx="762000" cy="259045"/>
    <xdr:sp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162072</xdr:rowOff>
    </xdr:from>
    <xdr:to>
      <xdr:col>19</xdr:col>
      <xdr:colOff>133350</xdr:colOff>
      <xdr:row>82</xdr:row>
      <xdr:rowOff>6108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049522"/>
          <a:ext cx="889000" cy="1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164694</xdr:rowOff>
    </xdr:from>
    <xdr:to>
      <xdr:col>15</xdr:col>
      <xdr:colOff>82550</xdr:colOff>
      <xdr:row>82</xdr:row>
      <xdr:rowOff>6108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52144"/>
          <a:ext cx="889000" cy="1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126729</xdr:rowOff>
    </xdr:from>
    <xdr:to>
      <xdr:col>11</xdr:col>
      <xdr:colOff>31750</xdr:colOff>
      <xdr:row>81</xdr:row>
      <xdr:rowOff>164694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14179"/>
          <a:ext cx="889000" cy="3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113015</xdr:rowOff>
    </xdr:from>
    <xdr:to>
      <xdr:col>7</xdr:col>
      <xdr:colOff>31750</xdr:colOff>
      <xdr:row>82</xdr:row>
      <xdr:rowOff>43165</xdr:rowOff>
    </xdr:to>
    <xdr:sp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00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27942</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120019</xdr:rowOff>
    </xdr:from>
    <xdr:to>
      <xdr:col>23</xdr:col>
      <xdr:colOff>184150</xdr:colOff>
      <xdr:row>82</xdr:row>
      <xdr:rowOff>50169</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4902200" y="1400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41296</xdr:rowOff>
    </xdr:from>
    <xdr:ext cx="762000" cy="259045"/>
    <xdr:sp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92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111272</xdr:rowOff>
    </xdr:from>
    <xdr:to>
      <xdr:col>19</xdr:col>
      <xdr:colOff>184150</xdr:colOff>
      <xdr:row>82</xdr:row>
      <xdr:rowOff>41422</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4064000" y="1399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51599</xdr:rowOff>
    </xdr:from>
    <xdr:ext cx="7366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67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126758</xdr:rowOff>
    </xdr:from>
    <xdr:to>
      <xdr:col>15</xdr:col>
      <xdr:colOff>133350</xdr:colOff>
      <xdr:row>82</xdr:row>
      <xdr:rowOff>56908</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3175000" y="1401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67085</xdr:rowOff>
    </xdr:from>
    <xdr:ext cx="762000" cy="259045"/>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8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113894</xdr:rowOff>
    </xdr:from>
    <xdr:to>
      <xdr:col>11</xdr:col>
      <xdr:colOff>82550</xdr:colOff>
      <xdr:row>82</xdr:row>
      <xdr:rowOff>44044</xdr:rowOff>
    </xdr:to>
    <xdr:sp textlink="">
      <xdr:nvSpPr>
        <xdr:cNvPr id="221" name="楕円 220">
          <a:extLst>
            <a:ext uri="{FF2B5EF4-FFF2-40B4-BE49-F238E27FC236}">
              <a16:creationId xmlns:a16="http://schemas.microsoft.com/office/drawing/2014/main" id="{00000000-0008-0000-0300-0000DD000000}"/>
            </a:ext>
          </a:extLst>
        </xdr:cNvPr>
        <xdr:cNvSpPr/>
      </xdr:nvSpPr>
      <xdr:spPr>
        <a:xfrm>
          <a:off x="2286000" y="1400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54221</xdr:rowOff>
    </xdr:from>
    <xdr:ext cx="762000" cy="259045"/>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7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75929</xdr:rowOff>
    </xdr:from>
    <xdr:to>
      <xdr:col>7</xdr:col>
      <xdr:colOff>31750</xdr:colOff>
      <xdr:row>82</xdr:row>
      <xdr:rowOff>6079</xdr:rowOff>
    </xdr:to>
    <xdr:sp textlink="">
      <xdr:nvSpPr>
        <xdr:cNvPr id="223" name="楕円 222">
          <a:extLst>
            <a:ext uri="{FF2B5EF4-FFF2-40B4-BE49-F238E27FC236}">
              <a16:creationId xmlns:a16="http://schemas.microsoft.com/office/drawing/2014/main" id="{00000000-0008-0000-0300-0000DF000000}"/>
            </a:ext>
          </a:extLst>
        </xdr:cNvPr>
        <xdr:cNvSpPr/>
      </xdr:nvSpPr>
      <xdr:spPr>
        <a:xfrm>
          <a:off x="1397000" y="139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16256</xdr:rowOff>
    </xdr:from>
    <xdr:ext cx="762000" cy="259045"/>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3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これまでの職員の給与削減（平成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年３月）、特別昇給の廃止、特勤手当の見直し等を行っており、前年度より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ポイント低くなり、類似団体平均よりも低くなっている。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引き続き各種手当の見直し等を行い、一層の給与適正化に努める。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125589</xdr:rowOff>
    </xdr:from>
    <xdr:to>
      <xdr:col>81</xdr:col>
      <xdr:colOff>44450</xdr:colOff>
      <xdr:row>85</xdr:row>
      <xdr:rowOff>138995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6988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127299</xdr:rowOff>
    </xdr:from>
    <xdr:ext cx="762000" cy="259045"/>
    <xdr:sp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700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85</xdr:row>
      <xdr:rowOff>165805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1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83555</xdr:rowOff>
    </xdr:from>
    <xdr:ext cx="736600" cy="259045"/>
    <xdr:sp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82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7390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61384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806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37395</xdr:rowOff>
    </xdr:from>
    <xdr:to>
      <xdr:col>68</xdr:col>
      <xdr:colOff>203200</xdr:colOff>
      <xdr:row>86</xdr:row>
      <xdr:rowOff>138995</xdr:rowOff>
    </xdr:to>
    <xdr:sp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110366</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69672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91316</xdr:rowOff>
    </xdr:from>
    <xdr:ext cx="762000" cy="259045"/>
    <xdr:sp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49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28522</xdr:rowOff>
    </xdr:from>
    <xdr:ext cx="7366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43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55332</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45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textlink="">
      <xdr:nvSpPr>
        <xdr:cNvPr id="283" name="楕円 282">
          <a:extLst>
            <a:ext uri="{FF2B5EF4-FFF2-40B4-BE49-F238E27FC236}">
              <a16:creationId xmlns:a16="http://schemas.microsoft.com/office/drawing/2014/main" id="{00000000-0008-0000-0300-00001B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textlink="">
      <xdr:nvSpPr>
        <xdr:cNvPr id="285" name="楕円 284">
          <a:extLst>
            <a:ext uri="{FF2B5EF4-FFF2-40B4-BE49-F238E27FC236}">
              <a16:creationId xmlns:a16="http://schemas.microsoft.com/office/drawing/2014/main" id="{00000000-0008-0000-0300-00001D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122361</xdr:rowOff>
    </xdr:from>
    <xdr:ext cx="762000" cy="259045"/>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人口が前年度に比べ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人減少（△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％）したことから人口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人当たり職員数は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ポイント高くなり、類似団体平均を上回っている。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職員数については人口減少の影響が大きいと思われるが、今後も行財政改革推進計画における定員管理の目標値に基づき、行政サービスの質の確保や市職員が担うべき役割や直接行うべき業務を整理し、見直しを行った上で、引き続き民間委託等の積極的な活用を推進し、また、職員の年齢構成に考慮しながら新規職員の採用枠の確保を図り、適正な定員管理に努める。</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129836</xdr:rowOff>
    </xdr:from>
    <xdr:to>
      <xdr:col>81</xdr:col>
      <xdr:colOff>44450</xdr:colOff>
      <xdr:row>61</xdr:row>
      <xdr:rowOff>158793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588286"/>
          <a:ext cx="8382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140733</xdr:rowOff>
    </xdr:from>
    <xdr:ext cx="762000" cy="259045"/>
    <xdr:sp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256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110532</xdr:rowOff>
    </xdr:from>
    <xdr:to>
      <xdr:col>77</xdr:col>
      <xdr:colOff>44450</xdr:colOff>
      <xdr:row>61</xdr:row>
      <xdr:rowOff>129836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56898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50859</xdr:rowOff>
    </xdr:from>
    <xdr:ext cx="736600" cy="259045"/>
    <xdr:sp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166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88011</xdr:rowOff>
    </xdr:from>
    <xdr:to>
      <xdr:col>72</xdr:col>
      <xdr:colOff>203200</xdr:colOff>
      <xdr:row>61</xdr:row>
      <xdr:rowOff>110532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546461"/>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43621</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67903</xdr:rowOff>
    </xdr:from>
    <xdr:to>
      <xdr:col>68</xdr:col>
      <xdr:colOff>152400</xdr:colOff>
      <xdr:row>61</xdr:row>
      <xdr:rowOff>88011</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52635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16273</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9838</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12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107993</xdr:rowOff>
    </xdr:from>
    <xdr:to>
      <xdr:col>81</xdr:col>
      <xdr:colOff>95250</xdr:colOff>
      <xdr:row>62</xdr:row>
      <xdr:rowOff>38143</xdr:rowOff>
    </xdr:to>
    <xdr:sp textlink="">
      <xdr:nvSpPr>
        <xdr:cNvPr id="340" name="楕円 339">
          <a:extLst>
            <a:ext uri="{FF2B5EF4-FFF2-40B4-BE49-F238E27FC236}">
              <a16:creationId xmlns:a16="http://schemas.microsoft.com/office/drawing/2014/main" id="{00000000-0008-0000-0300-000054010000}"/>
            </a:ext>
          </a:extLst>
        </xdr:cNvPr>
        <xdr:cNvSpPr/>
      </xdr:nvSpPr>
      <xdr:spPr>
        <a:xfrm>
          <a:off x="16967200" y="105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80070</xdr:rowOff>
    </xdr:from>
    <xdr:ext cx="762000" cy="259045"/>
    <xdr:sp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5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79036</xdr:rowOff>
    </xdr:from>
    <xdr:to>
      <xdr:col>77</xdr:col>
      <xdr:colOff>95250</xdr:colOff>
      <xdr:row>62</xdr:row>
      <xdr:rowOff>9186</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6129000" y="1053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165413</xdr:rowOff>
    </xdr:from>
    <xdr:ext cx="736600" cy="259045"/>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62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59732</xdr:rowOff>
    </xdr:from>
    <xdr:to>
      <xdr:col>73</xdr:col>
      <xdr:colOff>44450</xdr:colOff>
      <xdr:row>61</xdr:row>
      <xdr:rowOff>161332</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5240000" y="1051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146109</xdr:rowOff>
    </xdr:from>
    <xdr:ext cx="762000" cy="259045"/>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604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37211</xdr:rowOff>
    </xdr:from>
    <xdr:to>
      <xdr:col>68</xdr:col>
      <xdr:colOff>203200</xdr:colOff>
      <xdr:row>61</xdr:row>
      <xdr:rowOff>138811</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4351000" y="104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123588</xdr:rowOff>
    </xdr:from>
    <xdr:ext cx="762000" cy="2590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17103</xdr:rowOff>
    </xdr:from>
    <xdr:to>
      <xdr:col>64</xdr:col>
      <xdr:colOff>152400</xdr:colOff>
      <xdr:row>61</xdr:row>
      <xdr:rowOff>118703</xdr:rowOff>
    </xdr:to>
    <xdr:sp textlink="">
      <xdr:nvSpPr>
        <xdr:cNvPr id="348" name="楕円 347">
          <a:extLst>
            <a:ext uri="{FF2B5EF4-FFF2-40B4-BE49-F238E27FC236}">
              <a16:creationId xmlns:a16="http://schemas.microsoft.com/office/drawing/2014/main" id="{00000000-0008-0000-0300-00005C010000}"/>
            </a:ext>
          </a:extLst>
        </xdr:cNvPr>
        <xdr:cNvSpPr/>
      </xdr:nvSpPr>
      <xdr:spPr>
        <a:xfrm>
          <a:off x="13462000" y="1047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103480</xdr:rowOff>
    </xdr:from>
    <xdr:ext cx="762000" cy="259045"/>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56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比率を求める算式の分子が公営企業債の償還の財源に充てたと認められる繰入金の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4,892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増加したが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、分母となる標準財政規模から算入公債費を差し引いた額が前年度に比べ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64,160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、単年度の実質公債費率が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％で前年度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と同じ比率となったものの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、３箇年平均では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％で前年度に比べ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ポイント低くなった。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投資的経費の適切な選択と重点化等によって計画的に借入額を抑制し、交付税措置率の高い有利な地方債を活用するほか、特別会計や公営企業会計まで含めた市全体で実質的な公債費負担の適正な管理を実施す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163301</xdr:rowOff>
    </xdr:from>
    <xdr:to>
      <xdr:col>81</xdr:col>
      <xdr:colOff>44450</xdr:colOff>
      <xdr:row>36</xdr:row>
      <xdr:rowOff>167322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335501"/>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167322</xdr:rowOff>
    </xdr:from>
    <xdr:to>
      <xdr:col>77</xdr:col>
      <xdr:colOff>44450</xdr:colOff>
      <xdr:row>37</xdr:row>
      <xdr:rowOff>5927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33952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5927</xdr:rowOff>
    </xdr:from>
    <xdr:to>
      <xdr:col>72</xdr:col>
      <xdr:colOff>203200</xdr:colOff>
      <xdr:row>37</xdr:row>
      <xdr:rowOff>24024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4957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24024</xdr:rowOff>
    </xdr:from>
    <xdr:to>
      <xdr:col>68</xdr:col>
      <xdr:colOff>152400</xdr:colOff>
      <xdr:row>37</xdr:row>
      <xdr:rowOff>36089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36767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89023</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112501</xdr:rowOff>
    </xdr:from>
    <xdr:to>
      <xdr:col>81</xdr:col>
      <xdr:colOff>95250</xdr:colOff>
      <xdr:row>37</xdr:row>
      <xdr:rowOff>42651</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9672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129028</xdr:rowOff>
    </xdr:from>
    <xdr:ext cx="762000" cy="259045"/>
    <xdr:sp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2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116522</xdr:rowOff>
    </xdr:from>
    <xdr:to>
      <xdr:col>77</xdr:col>
      <xdr:colOff>95250</xdr:colOff>
      <xdr:row>37</xdr:row>
      <xdr:rowOff>46672</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129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56849</xdr:rowOff>
    </xdr:from>
    <xdr:ext cx="7366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57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126577</xdr:rowOff>
    </xdr:from>
    <xdr:to>
      <xdr:col>73</xdr:col>
      <xdr:colOff>44450</xdr:colOff>
      <xdr:row>37</xdr:row>
      <xdr:rowOff>56727</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5240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66904</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144674</xdr:rowOff>
    </xdr:from>
    <xdr:to>
      <xdr:col>68</xdr:col>
      <xdr:colOff>203200</xdr:colOff>
      <xdr:row>37</xdr:row>
      <xdr:rowOff>74824</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4351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59601</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156739</xdr:rowOff>
    </xdr:from>
    <xdr:to>
      <xdr:col>64</xdr:col>
      <xdr:colOff>152400</xdr:colOff>
      <xdr:row>37</xdr:row>
      <xdr:rowOff>86889</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3462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71666</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41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比率を求める算式の分子につい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て、一般会計の地方債現在高の増等により将来負担額が増加したものの、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基準財政需要額算入見込額の増や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減債</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基金の増により充当可能財源等が増加したことにより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554,886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千円減少し、将来負担比率は算定されなかった。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市全体で投資的経費の適切な選択と重点化等を行いながら、公営企業会計等を含め交付税措置率の高い有利な地方債を活用して、後年度の実質的な公債費負担を縮減していくとともに、基金を確保することで財政の健全化に努める。</a:t>
          </a:r>
          <a:endParaRPr lang="ja-JP" altLang="ja-JP" sz="1200">
            <a:effectLst/>
            <a:latin typeface="ＭＳ ゴシック" panose="020B0609070205080204" pitchFamily="49" charset="-128"/>
            <a:ea typeface="ＭＳ ゴシック" panose="020B0609070205080204" pitchFamily="49" charset="-128"/>
          </a:endParaRPr>
        </a:p>
        <a:p>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21717</xdr:rowOff>
    </xdr:from>
    <xdr:to>
      <xdr:col>68</xdr:col>
      <xdr:colOff>152400</xdr:colOff>
      <xdr:row>16</xdr:row>
      <xdr:rowOff>82719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593467"/>
          <a:ext cx="889000" cy="23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145136</xdr:rowOff>
    </xdr:from>
    <xdr:ext cx="762000" cy="259045"/>
    <xdr:sp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73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45847</xdr:rowOff>
    </xdr:from>
    <xdr:to>
      <xdr:col>77</xdr:col>
      <xdr:colOff>95250</xdr:colOff>
      <xdr:row>14</xdr:row>
      <xdr:rowOff>147447</xdr:rowOff>
    </xdr:to>
    <xdr:sp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122259</xdr:rowOff>
    </xdr:from>
    <xdr:to>
      <xdr:col>73</xdr:col>
      <xdr:colOff>44450</xdr:colOff>
      <xdr:row>15</xdr:row>
      <xdr:rowOff>52409</xdr:rowOff>
    </xdr:to>
    <xdr:sp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81915</xdr:rowOff>
    </xdr:from>
    <xdr:to>
      <xdr:col>68</xdr:col>
      <xdr:colOff>203200</xdr:colOff>
      <xdr:row>16</xdr:row>
      <xdr:rowOff>12065</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168292</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143044</xdr:rowOff>
    </xdr:from>
    <xdr:to>
      <xdr:col>64</xdr:col>
      <xdr:colOff>152400</xdr:colOff>
      <xdr:row>16</xdr:row>
      <xdr:rowOff>73194</xdr:rowOff>
    </xdr:to>
    <xdr:sp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714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83371</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48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142367</xdr:rowOff>
    </xdr:from>
    <xdr:to>
      <xdr:col>68</xdr:col>
      <xdr:colOff>203200</xdr:colOff>
      <xdr:row>15</xdr:row>
      <xdr:rowOff>72517</xdr:rowOff>
    </xdr:to>
    <xdr:sp textlink="">
      <xdr:nvSpPr>
        <xdr:cNvPr id="461" name="楕円 460">
          <a:extLst>
            <a:ext uri="{FF2B5EF4-FFF2-40B4-BE49-F238E27FC236}">
              <a16:creationId xmlns:a16="http://schemas.microsoft.com/office/drawing/2014/main" id="{00000000-0008-0000-0300-0000CD010000}"/>
            </a:ext>
          </a:extLst>
        </xdr:cNvPr>
        <xdr:cNvSpPr/>
      </xdr:nvSpPr>
      <xdr:spPr>
        <a:xfrm>
          <a:off x="14351000" y="254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82694</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31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31919</xdr:rowOff>
    </xdr:from>
    <xdr:to>
      <xdr:col>64</xdr:col>
      <xdr:colOff>152400</xdr:colOff>
      <xdr:row>16</xdr:row>
      <xdr:rowOff>133519</xdr:rowOff>
    </xdr:to>
    <xdr:sp textlink="">
      <xdr:nvSpPr>
        <xdr:cNvPr id="463" name="楕円 462">
          <a:extLst>
            <a:ext uri="{FF2B5EF4-FFF2-40B4-BE49-F238E27FC236}">
              <a16:creationId xmlns:a16="http://schemas.microsoft.com/office/drawing/2014/main" id="{00000000-0008-0000-0300-0000CF010000}"/>
            </a:ext>
          </a:extLst>
        </xdr:cNvPr>
        <xdr:cNvSpPr/>
      </xdr:nvSpPr>
      <xdr:spPr>
        <a:xfrm>
          <a:off x="13462000" y="277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118296</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86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退職手当負担金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の減等</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によって、人件費に係る経常収支比率は前年度に比べ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低く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すると</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高い水準にある。人件費の高止まりの傾向が続いている要因としては市町村総合事務組合退職手当制度への負担金が約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億円で推移していることが影響している。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今後とも定員管理・給与の適正化など行財政改革への取組を通じて人件費の削減に努める。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130810</xdr:rowOff>
    </xdr:from>
    <xdr:to>
      <xdr:col>24</xdr:col>
      <xdr:colOff>25400</xdr:colOff>
      <xdr:row>40</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17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54610</xdr:rowOff>
    </xdr:from>
    <xdr:to>
      <xdr:col>19</xdr:col>
      <xdr:colOff>187325</xdr:colOff>
      <xdr:row>40</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411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130827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54610</xdr:rowOff>
    </xdr:from>
    <xdr:to>
      <xdr:col>15</xdr:col>
      <xdr:colOff>98425</xdr:colOff>
      <xdr:row>41</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411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1270</xdr:rowOff>
    </xdr:from>
    <xdr:to>
      <xdr:col>11</xdr:col>
      <xdr:colOff>9525</xdr:colOff>
      <xdr:row>41</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7030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12717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77487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80010</xdr:rowOff>
    </xdr:from>
    <xdr:to>
      <xdr:col>24</xdr:col>
      <xdr:colOff>76200</xdr:colOff>
      <xdr:row>40</xdr:row>
      <xdr:rowOff>10160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52087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148590</xdr:rowOff>
    </xdr:from>
    <xdr:to>
      <xdr:col>20</xdr:col>
      <xdr:colOff>38100</xdr:colOff>
      <xdr:row>40</xdr:row>
      <xdr:rowOff>78740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63517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2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3810</xdr:rowOff>
    </xdr:from>
    <xdr:to>
      <xdr:col>15</xdr:col>
      <xdr:colOff>149225</xdr:colOff>
      <xdr:row>39</xdr:row>
      <xdr:rowOff>105410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90187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121920</xdr:rowOff>
    </xdr:from>
    <xdr:to>
      <xdr:col>11</xdr:col>
      <xdr:colOff>60325</xdr:colOff>
      <xdr:row>41</xdr:row>
      <xdr:rowOff>52070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36847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06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41910</xdr:rowOff>
    </xdr:from>
    <xdr:to>
      <xdr:col>6</xdr:col>
      <xdr:colOff>171450</xdr:colOff>
      <xdr:row>41</xdr:row>
      <xdr:rowOff>143510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128287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15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光熱水費や燃料費の経常経費充当一般財源の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等によって、物件費に係る経常収支比率は前年度に比べ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低く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今後も引き続き必要性などを十分に検討し、見直しに努める。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73660</xdr:rowOff>
    </xdr:from>
    <xdr:to>
      <xdr:col>82</xdr:col>
      <xdr:colOff>107950</xdr:colOff>
      <xdr:row>14</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739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96520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58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147337</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9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14</xdr:row>
      <xdr:rowOff>58420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35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358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22860</xdr:rowOff>
    </xdr:from>
    <xdr:to>
      <xdr:col>82</xdr:col>
      <xdr:colOff>158750</xdr:colOff>
      <xdr:row>14</xdr:row>
      <xdr:rowOff>124460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39387</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45720</xdr:rowOff>
    </xdr:from>
    <xdr:to>
      <xdr:col>78</xdr:col>
      <xdr:colOff>120650</xdr:colOff>
      <xdr:row>14</xdr:row>
      <xdr:rowOff>147320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157497</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1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96537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生活保護費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子ども医療費助成事業</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の経常経費充当一般財源の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により、扶助費に係る経常収支比率は前年度と比べ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高く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市の単独事業については費用対効果等を検証し、見直しを行うなど、扶助費の抑制に努めていくが、高齢化の進行等に伴い社会保障費が増となることで扶助費も増加していくことが予想される。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57150</xdr:rowOff>
    </xdr:from>
    <xdr:to>
      <xdr:col>24</xdr:col>
      <xdr:colOff>25400</xdr:colOff>
      <xdr:row>57</xdr:row>
      <xdr:rowOff>120650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29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57150</xdr:rowOff>
    </xdr:from>
    <xdr:to>
      <xdr:col>19</xdr:col>
      <xdr:colOff>187325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829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42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88900</xdr:rowOff>
    </xdr:from>
    <xdr:to>
      <xdr:col>11</xdr:col>
      <xdr:colOff>9525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82550</xdr:rowOff>
    </xdr:from>
    <xdr:to>
      <xdr:col>6</xdr:col>
      <xdr:colOff>171450</xdr:colOff>
      <xdr:row>58</xdr:row>
      <xdr:rowOff>12700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22877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69850</xdr:rowOff>
    </xdr:from>
    <xdr:to>
      <xdr:col>24</xdr:col>
      <xdr:colOff>76200</xdr:colOff>
      <xdr:row>58</xdr:row>
      <xdr:rowOff>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41927</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6350</xdr:rowOff>
    </xdr:from>
    <xdr:to>
      <xdr:col>20</xdr:col>
      <xdr:colOff>38100</xdr:colOff>
      <xdr:row>57</xdr:row>
      <xdr:rowOff>107950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92727</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6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38100</xdr:rowOff>
    </xdr:from>
    <xdr:to>
      <xdr:col>11</xdr:col>
      <xdr:colOff>60325</xdr:colOff>
      <xdr:row>58</xdr:row>
      <xdr:rowOff>139700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124477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維持補修費に係る経常収支比率は前年度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ポイント高くなり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、繰出金に係る経常収支比率は前年度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と同じに</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なっている。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維持補修費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公園管理費等</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の増によるものである。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特別会計への繰出金が一般会計の財政状況に影響を与えていることから、引き続き歳入の確保に努めるとともに、歳出削減に努める。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148772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60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116115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84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0384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61</xdr:row>
      <xdr:rowOff>102507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47300"/>
          <a:ext cx="889000" cy="4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97972</xdr:rowOff>
    </xdr:from>
    <xdr:to>
      <xdr:col>82</xdr:col>
      <xdr:colOff>158750</xdr:colOff>
      <xdr:row>59</xdr:row>
      <xdr:rowOff>28122</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70049</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1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65315</xdr:rowOff>
    </xdr:from>
    <xdr:to>
      <xdr:col>78</xdr:col>
      <xdr:colOff>120650</xdr:colOff>
      <xdr:row>58</xdr:row>
      <xdr:rowOff>166915</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151692</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43543</xdr:rowOff>
    </xdr:from>
    <xdr:to>
      <xdr:col>74</xdr:col>
      <xdr:colOff>31750</xdr:colOff>
      <xdr:row>58</xdr:row>
      <xdr:rowOff>145143</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129920</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補助費等は令和２年度から公共下水道事業が地方公営企業法適用となったことに伴い、同会計への繰出が「繰出金」から「補助費等」になったことなどにより増加している。令和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年度決算では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下水道事業補助金の減</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等によって、補助費等に係る経常収支比率は前年度に比べ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低く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今後も公共下水道事業への繰出など一般財源による負担は大きいことが見込まれることから、市の単独補助金の必要性などを十分に検討し、見直しを進めていく。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4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74422</xdr:rowOff>
    </xdr:from>
    <xdr:to>
      <xdr:col>78</xdr:col>
      <xdr:colOff>69850</xdr:colOff>
      <xdr:row>35</xdr:row>
      <xdr:rowOff>101854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751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74422</xdr:rowOff>
    </xdr:from>
    <xdr:to>
      <xdr:col>73</xdr:col>
      <xdr:colOff>180975</xdr:colOff>
      <xdr:row>35</xdr:row>
      <xdr:rowOff>106426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075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85852</xdr:rowOff>
    </xdr:from>
    <xdr:to>
      <xdr:col>69</xdr:col>
      <xdr:colOff>92075</xdr:colOff>
      <xdr:row>35</xdr:row>
      <xdr:rowOff>106426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91515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49293</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23622</xdr:rowOff>
    </xdr:from>
    <xdr:to>
      <xdr:col>74</xdr:col>
      <xdr:colOff>31750</xdr:colOff>
      <xdr:row>35</xdr:row>
      <xdr:rowOff>125222</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35052</xdr:rowOff>
    </xdr:from>
    <xdr:to>
      <xdr:col>65</xdr:col>
      <xdr:colOff>53975</xdr:colOff>
      <xdr:row>34</xdr:row>
      <xdr:rowOff>136652</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146829</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令和元年度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借入の過疎対策事業債の元金償還が始まり、過疎対策事業債の経常経費充当一般財源が増となったこと等により、公債費の経常収支比率が前年度に比べ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ポイント高くなった。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引き続き借入額の抑制や交付税措置率の高い有利な地方債の活用を図ることで公債費負担の軽減に努めていくが、ごみ処理施設に係る借入額が多額となるため、公債費は増加傾向で推移していくことが予想さ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117475</xdr:rowOff>
    </xdr:from>
    <xdr:to>
      <xdr:col>24</xdr:col>
      <xdr:colOff>25400</xdr:colOff>
      <xdr:row>74</xdr:row>
      <xdr:rowOff>130810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0477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111142</xdr:rowOff>
    </xdr:from>
    <xdr:ext cx="762000" cy="259045"/>
    <xdr:sp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798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187325</xdr:colOff>
      <xdr:row>74</xdr:row>
      <xdr:rowOff>117475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791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104140</xdr:rowOff>
    </xdr:from>
    <xdr:to>
      <xdr:col>15</xdr:col>
      <xdr:colOff>98425</xdr:colOff>
      <xdr:row>74</xdr:row>
      <xdr:rowOff>123190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91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123190</xdr:rowOff>
    </xdr:from>
    <xdr:to>
      <xdr:col>11</xdr:col>
      <xdr:colOff>9525</xdr:colOff>
      <xdr:row>74</xdr:row>
      <xdr:rowOff>132715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104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52087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80010</xdr:rowOff>
    </xdr:from>
    <xdr:to>
      <xdr:col>24</xdr:col>
      <xdr:colOff>76200</xdr:colOff>
      <xdr:row>75</xdr:row>
      <xdr:rowOff>10160</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47752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160037</xdr:rowOff>
    </xdr:from>
    <xdr:ext cx="762000" cy="259045"/>
    <xdr:sp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7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66675</xdr:rowOff>
    </xdr:from>
    <xdr:to>
      <xdr:col>20</xdr:col>
      <xdr:colOff>38100</xdr:colOff>
      <xdr:row>74</xdr:row>
      <xdr:rowOff>168275</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937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7002</xdr:rowOff>
    </xdr:from>
    <xdr:ext cx="7366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2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53340</xdr:rowOff>
    </xdr:from>
    <xdr:to>
      <xdr:col>15</xdr:col>
      <xdr:colOff>149225</xdr:colOff>
      <xdr:row>74</xdr:row>
      <xdr:rowOff>154940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3048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165117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72390</xdr:rowOff>
    </xdr:from>
    <xdr:to>
      <xdr:col>11</xdr:col>
      <xdr:colOff>60325</xdr:colOff>
      <xdr:row>75</xdr:row>
      <xdr:rowOff>2540</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2159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12717</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81915</xdr:rowOff>
    </xdr:from>
    <xdr:to>
      <xdr:col>6</xdr:col>
      <xdr:colOff>171450</xdr:colOff>
      <xdr:row>75</xdr:row>
      <xdr:rowOff>12065</xdr:rowOff>
    </xdr:to>
    <xdr:sp textlink="">
      <xdr:nvSpPr>
        <xdr:cNvPr id="396" name="楕円 395">
          <a:extLst>
            <a:ext uri="{FF2B5EF4-FFF2-40B4-BE49-F238E27FC236}">
              <a16:creationId xmlns:a16="http://schemas.microsoft.com/office/drawing/2014/main" id="{00000000-0008-0000-0400-00008C010000}"/>
            </a:ext>
          </a:extLst>
        </xdr:cNvPr>
        <xdr:cNvSpPr/>
      </xdr:nvSpPr>
      <xdr:spPr>
        <a:xfrm>
          <a:off x="1270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22242</xdr:rowOff>
    </xdr:from>
    <xdr:ext cx="762000" cy="259045"/>
    <xdr:sp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公債費以外の経常収支比率は前年度に比べ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低く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なって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、類似団体平均より低くなっている。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各性質別の分析については前述のとおりであるが、人件費、扶助費、その他（維持補修費及び繰出金）が類似団体平均より高くなっている。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122428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160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152146</xdr:rowOff>
    </xdr:from>
    <xdr:to>
      <xdr:col>78</xdr:col>
      <xdr:colOff>69850</xdr:colOff>
      <xdr:row>76</xdr:row>
      <xdr:rowOff>122428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1089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271</xdr:rowOff>
    </xdr:from>
    <xdr:ext cx="736600" cy="259045"/>
    <xdr:sp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01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152146</xdr:rowOff>
    </xdr:from>
    <xdr:to>
      <xdr:col>73</xdr:col>
      <xdr:colOff>180975</xdr:colOff>
      <xdr:row>77</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10896"/>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3556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317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6459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51579</xdr:rowOff>
    </xdr:from>
    <xdr:ext cx="762000" cy="259045"/>
    <xdr:sp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71628</xdr:rowOff>
    </xdr:from>
    <xdr:to>
      <xdr:col>78</xdr:col>
      <xdr:colOff>120650</xdr:colOff>
      <xdr:row>77</xdr:row>
      <xdr:rowOff>1778</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5621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11955</xdr:rowOff>
    </xdr:from>
    <xdr:ext cx="7366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101346</xdr:rowOff>
    </xdr:from>
    <xdr:to>
      <xdr:col>74</xdr:col>
      <xdr:colOff>31750</xdr:colOff>
      <xdr:row>76</xdr:row>
      <xdr:rowOff>31496</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4732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41673</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textlink="">
      <xdr:nvSpPr>
        <xdr:cNvPr id="455" name="楕円 454">
          <a:extLst>
            <a:ext uri="{FF2B5EF4-FFF2-40B4-BE49-F238E27FC236}">
              <a16:creationId xmlns:a16="http://schemas.microsoft.com/office/drawing/2014/main" id="{00000000-0008-0000-0400-0000C7010000}"/>
            </a:ext>
          </a:extLst>
        </xdr:cNvPr>
        <xdr:cNvSpPr/>
      </xdr:nvSpPr>
      <xdr:spPr>
        <a:xfrm>
          <a:off x="12954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64788</xdr:rowOff>
    </xdr:from>
    <xdr:to>
      <xdr:col>29</xdr:col>
      <xdr:colOff>127000</xdr:colOff>
      <xdr:row>17</xdr:row>
      <xdr:rowOff>102377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27063"/>
          <a:ext cx="647700" cy="37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102377</xdr:rowOff>
    </xdr:from>
    <xdr:to>
      <xdr:col>26</xdr:col>
      <xdr:colOff>50800</xdr:colOff>
      <xdr:row>17</xdr:row>
      <xdr:rowOff>115777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64652"/>
          <a:ext cx="698500" cy="13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101571</xdr:rowOff>
    </xdr:from>
    <xdr:to>
      <xdr:col>22</xdr:col>
      <xdr:colOff>114300</xdr:colOff>
      <xdr:row>17</xdr:row>
      <xdr:rowOff>115777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63846"/>
          <a:ext cx="698500" cy="14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101571</xdr:rowOff>
    </xdr:from>
    <xdr:to>
      <xdr:col>18</xdr:col>
      <xdr:colOff>177800</xdr:colOff>
      <xdr:row>17</xdr:row>
      <xdr:rowOff>154312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63846"/>
          <a:ext cx="698500" cy="52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82220</xdr:rowOff>
    </xdr:from>
    <xdr:to>
      <xdr:col>15</xdr:col>
      <xdr:colOff>101600</xdr:colOff>
      <xdr:row>18</xdr:row>
      <xdr:rowOff>12370</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22547</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13988</xdr:rowOff>
    </xdr:from>
    <xdr:to>
      <xdr:col>29</xdr:col>
      <xdr:colOff>177800</xdr:colOff>
      <xdr:row>17</xdr:row>
      <xdr:rowOff>115588</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76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157515</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4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51577</xdr:rowOff>
    </xdr:from>
    <xdr:to>
      <xdr:col>26</xdr:col>
      <xdr:colOff>101600</xdr:colOff>
      <xdr:row>17</xdr:row>
      <xdr:rowOff>153177</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13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137954</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0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64977</xdr:rowOff>
    </xdr:from>
    <xdr:to>
      <xdr:col>22</xdr:col>
      <xdr:colOff>165100</xdr:colOff>
      <xdr:row>17</xdr:row>
      <xdr:rowOff>166577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27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151354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1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50771</xdr:rowOff>
    </xdr:from>
    <xdr:to>
      <xdr:col>19</xdr:col>
      <xdr:colOff>38100</xdr:colOff>
      <xdr:row>17</xdr:row>
      <xdr:rowOff>152371</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13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137148</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09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103512</xdr:rowOff>
    </xdr:from>
    <xdr:to>
      <xdr:col>15</xdr:col>
      <xdr:colOff>101600</xdr:colOff>
      <xdr:row>18</xdr:row>
      <xdr:rowOff>33662</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65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18439</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152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69713</xdr:rowOff>
    </xdr:from>
    <xdr:to>
      <xdr:col>29</xdr:col>
      <xdr:colOff>127000</xdr:colOff>
      <xdr:row>38</xdr:row>
      <xdr:rowOff>72316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37313"/>
          <a:ext cx="647700" cy="2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70944</xdr:rowOff>
    </xdr:from>
    <xdr:to>
      <xdr:col>26</xdr:col>
      <xdr:colOff>50800</xdr:colOff>
      <xdr:row>38</xdr:row>
      <xdr:rowOff>72316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538544"/>
          <a:ext cx="698500" cy="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69745</xdr:rowOff>
    </xdr:from>
    <xdr:to>
      <xdr:col>22</xdr:col>
      <xdr:colOff>114300</xdr:colOff>
      <xdr:row>38</xdr:row>
      <xdr:rowOff>70944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3606800" y="7537345"/>
          <a:ext cx="698500" cy="1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68011</xdr:rowOff>
    </xdr:from>
    <xdr:to>
      <xdr:col>18</xdr:col>
      <xdr:colOff>177800</xdr:colOff>
      <xdr:row>38</xdr:row>
      <xdr:rowOff>69745</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535611"/>
          <a:ext cx="698500" cy="1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122476</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8466</xdr:rowOff>
    </xdr:from>
    <xdr:to>
      <xdr:col>15</xdr:col>
      <xdr:colOff>101600</xdr:colOff>
      <xdr:row>38</xdr:row>
      <xdr:rowOff>110066</xdr:rowOff>
    </xdr:to>
    <xdr:sp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760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120243</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18913</xdr:rowOff>
    </xdr:from>
    <xdr:to>
      <xdr:col>29</xdr:col>
      <xdr:colOff>177800</xdr:colOff>
      <xdr:row>38</xdr:row>
      <xdr:rowOff>120513</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86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333890</xdr:rowOff>
    </xdr:from>
    <xdr:ext cx="762000" cy="259045"/>
    <xdr:sp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58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21516</xdr:rowOff>
    </xdr:from>
    <xdr:to>
      <xdr:col>26</xdr:col>
      <xdr:colOff>101600</xdr:colOff>
      <xdr:row>38</xdr:row>
      <xdr:rowOff>123116</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89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107893</xdr:rowOff>
    </xdr:from>
    <xdr:ext cx="7366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75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20144</xdr:rowOff>
    </xdr:from>
    <xdr:to>
      <xdr:col>22</xdr:col>
      <xdr:colOff>165100</xdr:colOff>
      <xdr:row>38</xdr:row>
      <xdr:rowOff>121744</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487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106521</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18945</xdr:rowOff>
    </xdr:from>
    <xdr:to>
      <xdr:col>19</xdr:col>
      <xdr:colOff>38100</xdr:colOff>
      <xdr:row>38</xdr:row>
      <xdr:rowOff>120545</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486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105322</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7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17211</xdr:rowOff>
    </xdr:from>
    <xdr:to>
      <xdr:col>15</xdr:col>
      <xdr:colOff>101600</xdr:colOff>
      <xdr:row>38</xdr:row>
      <xdr:rowOff>118811</xdr:rowOff>
    </xdr:to>
    <xdr:sp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484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103588</xdr:rowOff>
    </xdr:from>
    <xdr:ext cx="762000" cy="259045"/>
    <xdr:sp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5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7145</xdr:rowOff>
    </xdr:from>
    <xdr:to>
      <xdr:col>24</xdr:col>
      <xdr:colOff>63500</xdr:colOff>
      <xdr:row>36</xdr:row>
      <xdr:rowOff>50557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79345"/>
          <a:ext cx="838200" cy="4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22521</xdr:rowOff>
    </xdr:from>
    <xdr:ext cx="599010"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94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50557</xdr:rowOff>
    </xdr:from>
    <xdr:to>
      <xdr:col>19</xdr:col>
      <xdr:colOff>177800</xdr:colOff>
      <xdr:row>36</xdr:row>
      <xdr:rowOff>70826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22757"/>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161826</xdr:rowOff>
    </xdr:from>
    <xdr:ext cx="599010"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64545</xdr:rowOff>
    </xdr:from>
    <xdr:to>
      <xdr:col>15</xdr:col>
      <xdr:colOff>50800</xdr:colOff>
      <xdr:row>36</xdr:row>
      <xdr:rowOff>70826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36745"/>
          <a:ext cx="8890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169380</xdr:rowOff>
    </xdr:from>
    <xdr:ext cx="599010"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64545</xdr:rowOff>
    </xdr:from>
    <xdr:to>
      <xdr:col>10</xdr:col>
      <xdr:colOff>114300</xdr:colOff>
      <xdr:row>36</xdr:row>
      <xdr:rowOff>107718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36745"/>
          <a:ext cx="889000" cy="4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46350</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57734</xdr:rowOff>
    </xdr:from>
    <xdr:to>
      <xdr:col>6</xdr:col>
      <xdr:colOff>38100</xdr:colOff>
      <xdr:row>37</xdr:row>
      <xdr:rowOff>159334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150461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127795</xdr:rowOff>
    </xdr:from>
    <xdr:to>
      <xdr:col>24</xdr:col>
      <xdr:colOff>114300</xdr:colOff>
      <xdr:row>36</xdr:row>
      <xdr:rowOff>57945</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12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150672</xdr:rowOff>
    </xdr:from>
    <xdr:ext cx="599010"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7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171207</xdr:rowOff>
    </xdr:from>
    <xdr:to>
      <xdr:col>20</xdr:col>
      <xdr:colOff>38100</xdr:colOff>
      <xdr:row>36</xdr:row>
      <xdr:rowOff>101357</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1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117884</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20026</xdr:rowOff>
    </xdr:from>
    <xdr:to>
      <xdr:col>15</xdr:col>
      <xdr:colOff>101600</xdr:colOff>
      <xdr:row>36</xdr:row>
      <xdr:rowOff>121626</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1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138153</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6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13745</xdr:rowOff>
    </xdr:from>
    <xdr:to>
      <xdr:col>10</xdr:col>
      <xdr:colOff>165100</xdr:colOff>
      <xdr:row>36</xdr:row>
      <xdr:rowOff>115345</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18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131872</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56918</xdr:rowOff>
    </xdr:from>
    <xdr:to>
      <xdr:col>6</xdr:col>
      <xdr:colOff>38100</xdr:colOff>
      <xdr:row>36</xdr:row>
      <xdr:rowOff>158518</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22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3595</xdr:rowOff>
    </xdr:from>
    <xdr:ext cx="599010"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0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82661</xdr:rowOff>
    </xdr:from>
    <xdr:to>
      <xdr:col>24</xdr:col>
      <xdr:colOff>63500</xdr:colOff>
      <xdr:row>58</xdr:row>
      <xdr:rowOff>84547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10026761"/>
          <a:ext cx="8382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65508</xdr:rowOff>
    </xdr:from>
    <xdr:to>
      <xdr:col>19</xdr:col>
      <xdr:colOff>177800</xdr:colOff>
      <xdr:row>58</xdr:row>
      <xdr:rowOff>84547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10009608"/>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65508</xdr:rowOff>
    </xdr:from>
    <xdr:to>
      <xdr:col>15</xdr:col>
      <xdr:colOff>50800</xdr:colOff>
      <xdr:row>58</xdr:row>
      <xdr:rowOff>78986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09608"/>
          <a:ext cx="889000" cy="1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78986</xdr:rowOff>
    </xdr:from>
    <xdr:to>
      <xdr:col>10</xdr:col>
      <xdr:colOff>114300</xdr:colOff>
      <xdr:row>58</xdr:row>
      <xdr:rowOff>111491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10023086"/>
          <a:ext cx="889000" cy="3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170125</xdr:rowOff>
    </xdr:from>
    <xdr:to>
      <xdr:col>6</xdr:col>
      <xdr:colOff>38100</xdr:colOff>
      <xdr:row>58</xdr:row>
      <xdr:rowOff>100275</xdr:rowOff>
    </xdr:to>
    <xdr:sp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116802</xdr:rowOff>
    </xdr:from>
    <xdr:ext cx="534377"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31861</xdr:rowOff>
    </xdr:from>
    <xdr:to>
      <xdr:col>24</xdr:col>
      <xdr:colOff>114300</xdr:colOff>
      <xdr:row>58</xdr:row>
      <xdr:rowOff>133461</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4584700" y="997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118238</xdr:rowOff>
    </xdr:from>
    <xdr:ext cx="534377" cy="259045"/>
    <xdr:sp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9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33747</xdr:rowOff>
    </xdr:from>
    <xdr:to>
      <xdr:col>20</xdr:col>
      <xdr:colOff>38100</xdr:colOff>
      <xdr:row>58</xdr:row>
      <xdr:rowOff>135347</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3746500" y="99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126474</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7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14708</xdr:rowOff>
    </xdr:from>
    <xdr:to>
      <xdr:col>15</xdr:col>
      <xdr:colOff>101600</xdr:colOff>
      <xdr:row>58</xdr:row>
      <xdr:rowOff>116308</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2857500" y="995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107435</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28186</xdr:rowOff>
    </xdr:from>
    <xdr:to>
      <xdr:col>10</xdr:col>
      <xdr:colOff>165100</xdr:colOff>
      <xdr:row>58</xdr:row>
      <xdr:rowOff>129786</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968500" y="997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120913</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6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60691</xdr:rowOff>
    </xdr:from>
    <xdr:to>
      <xdr:col>6</xdr:col>
      <xdr:colOff>38100</xdr:colOff>
      <xdr:row>58</xdr:row>
      <xdr:rowOff>162291</xdr:rowOff>
    </xdr:to>
    <xdr:sp textlink="">
      <xdr:nvSpPr>
        <xdr:cNvPr id="147" name="楕円 146">
          <a:extLst>
            <a:ext uri="{FF2B5EF4-FFF2-40B4-BE49-F238E27FC236}">
              <a16:creationId xmlns:a16="http://schemas.microsoft.com/office/drawing/2014/main" id="{00000000-0008-0000-0600-000093000000}"/>
            </a:ext>
          </a:extLst>
        </xdr:cNvPr>
        <xdr:cNvSpPr/>
      </xdr:nvSpPr>
      <xdr:spPr>
        <a:xfrm>
          <a:off x="1079500" y="10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153418</xdr:rowOff>
    </xdr:from>
    <xdr:ext cx="534377" cy="259045"/>
    <xdr:sp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9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130347</xdr:rowOff>
    </xdr:from>
    <xdr:to>
      <xdr:col>24</xdr:col>
      <xdr:colOff>63500</xdr:colOff>
      <xdr:row>78</xdr:row>
      <xdr:rowOff>134556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503447"/>
          <a:ext cx="8382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134556</xdr:rowOff>
    </xdr:from>
    <xdr:to>
      <xdr:col>19</xdr:col>
      <xdr:colOff>177800</xdr:colOff>
      <xdr:row>78</xdr:row>
      <xdr:rowOff>140881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07656"/>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140881</xdr:rowOff>
    </xdr:from>
    <xdr:to>
      <xdr:col>15</xdr:col>
      <xdr:colOff>50800</xdr:colOff>
      <xdr:row>78</xdr:row>
      <xdr:rowOff>157911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13981"/>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157911</xdr:rowOff>
    </xdr:from>
    <xdr:to>
      <xdr:col>10</xdr:col>
      <xdr:colOff>114300</xdr:colOff>
      <xdr:row>78</xdr:row>
      <xdr:rowOff>159435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3101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37636</xdr:rowOff>
    </xdr:from>
    <xdr:to>
      <xdr:col>6</xdr:col>
      <xdr:colOff>38100</xdr:colOff>
      <xdr:row>78</xdr:row>
      <xdr:rowOff>139236</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155763</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79547</xdr:rowOff>
    </xdr:from>
    <xdr:to>
      <xdr:col>24</xdr:col>
      <xdr:colOff>114300</xdr:colOff>
      <xdr:row>79</xdr:row>
      <xdr:rowOff>9697</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4584700" y="1345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165924</xdr:rowOff>
    </xdr:from>
    <xdr:ext cx="469744" cy="259045"/>
    <xdr:sp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6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83756</xdr:rowOff>
    </xdr:from>
    <xdr:to>
      <xdr:col>20</xdr:col>
      <xdr:colOff>38100</xdr:colOff>
      <xdr:row>79</xdr:row>
      <xdr:rowOff>13906</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3746500" y="1345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5033</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4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90081</xdr:rowOff>
    </xdr:from>
    <xdr:to>
      <xdr:col>15</xdr:col>
      <xdr:colOff>101600</xdr:colOff>
      <xdr:row>79</xdr:row>
      <xdr:rowOff>20231</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2857500" y="134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11358</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5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107111</xdr:rowOff>
    </xdr:from>
    <xdr:to>
      <xdr:col>10</xdr:col>
      <xdr:colOff>165100</xdr:colOff>
      <xdr:row>79</xdr:row>
      <xdr:rowOff>37261</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968500" y="134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28388</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7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108635</xdr:rowOff>
    </xdr:from>
    <xdr:to>
      <xdr:col>6</xdr:col>
      <xdr:colOff>38100</xdr:colOff>
      <xdr:row>79</xdr:row>
      <xdr:rowOff>38785</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079500" y="134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29912</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7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18648</xdr:rowOff>
    </xdr:from>
    <xdr:to>
      <xdr:col>24</xdr:col>
      <xdr:colOff>63500</xdr:colOff>
      <xdr:row>95</xdr:row>
      <xdr:rowOff>137528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06398"/>
          <a:ext cx="838200" cy="11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90896</xdr:rowOff>
    </xdr:from>
    <xdr:ext cx="599010" cy="259045"/>
    <xdr:sp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378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31192</xdr:rowOff>
    </xdr:from>
    <xdr:to>
      <xdr:col>19</xdr:col>
      <xdr:colOff>177800</xdr:colOff>
      <xdr:row>95</xdr:row>
      <xdr:rowOff>137528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318942"/>
          <a:ext cx="889000" cy="10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103271</xdr:rowOff>
    </xdr:from>
    <xdr:ext cx="599010" cy="259045"/>
    <xdr:sp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31192</xdr:rowOff>
    </xdr:from>
    <xdr:to>
      <xdr:col>15</xdr:col>
      <xdr:colOff>50800</xdr:colOff>
      <xdr:row>96</xdr:row>
      <xdr:rowOff>67073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318942"/>
          <a:ext cx="889000" cy="20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23330</xdr:rowOff>
    </xdr:from>
    <xdr:ext cx="59901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67073</xdr:rowOff>
    </xdr:from>
    <xdr:to>
      <xdr:col>10</xdr:col>
      <xdr:colOff>114300</xdr:colOff>
      <xdr:row>96</xdr:row>
      <xdr:rowOff>79434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26273"/>
          <a:ext cx="889000" cy="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29433</xdr:rowOff>
    </xdr:from>
    <xdr:ext cx="59901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107668</xdr:rowOff>
    </xdr:from>
    <xdr:to>
      <xdr:col>6</xdr:col>
      <xdr:colOff>38100</xdr:colOff>
      <xdr:row>97</xdr:row>
      <xdr:rowOff>37818</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28945</xdr:rowOff>
    </xdr:from>
    <xdr:ext cx="59901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65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139298</xdr:rowOff>
    </xdr:from>
    <xdr:to>
      <xdr:col>24</xdr:col>
      <xdr:colOff>114300</xdr:colOff>
      <xdr:row>95</xdr:row>
      <xdr:rowOff>69448</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4584700" y="1625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162175</xdr:rowOff>
    </xdr:from>
    <xdr:ext cx="599010" cy="259045"/>
    <xdr:sp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0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86728</xdr:rowOff>
    </xdr:from>
    <xdr:to>
      <xdr:col>20</xdr:col>
      <xdr:colOff>38100</xdr:colOff>
      <xdr:row>96</xdr:row>
      <xdr:rowOff>16878</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3746500" y="163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33405</xdr:rowOff>
    </xdr:from>
    <xdr:ext cx="59901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14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151842</xdr:rowOff>
    </xdr:from>
    <xdr:to>
      <xdr:col>15</xdr:col>
      <xdr:colOff>101600</xdr:colOff>
      <xdr:row>95</xdr:row>
      <xdr:rowOff>81992</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2857500" y="1626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98519</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04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16273</xdr:rowOff>
    </xdr:from>
    <xdr:to>
      <xdr:col>10</xdr:col>
      <xdr:colOff>165100</xdr:colOff>
      <xdr:row>96</xdr:row>
      <xdr:rowOff>117873</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968500" y="164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134400</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25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28634</xdr:rowOff>
    </xdr:from>
    <xdr:to>
      <xdr:col>6</xdr:col>
      <xdr:colOff>38100</xdr:colOff>
      <xdr:row>96</xdr:row>
      <xdr:rowOff>130234</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079500" y="1648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146761</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26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98937</xdr:rowOff>
    </xdr:from>
    <xdr:to>
      <xdr:col>55</xdr:col>
      <xdr:colOff>0</xdr:colOff>
      <xdr:row>36</xdr:row>
      <xdr:rowOff>64239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99687"/>
          <a:ext cx="838200" cy="13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84320</xdr:rowOff>
    </xdr:from>
    <xdr:ext cx="599010" cy="259045"/>
    <xdr:sp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56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34582</xdr:rowOff>
    </xdr:from>
    <xdr:to>
      <xdr:col>50</xdr:col>
      <xdr:colOff>114300</xdr:colOff>
      <xdr:row>36</xdr:row>
      <xdr:rowOff>64239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06782"/>
          <a:ext cx="889000" cy="2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32428</xdr:rowOff>
    </xdr:from>
    <xdr:ext cx="599010" cy="259045"/>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76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4369</xdr:rowOff>
    </xdr:from>
    <xdr:to>
      <xdr:col>45</xdr:col>
      <xdr:colOff>177800</xdr:colOff>
      <xdr:row>36</xdr:row>
      <xdr:rowOff>34582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833669"/>
          <a:ext cx="889000" cy="37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43458</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8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4369</xdr:rowOff>
    </xdr:from>
    <xdr:to>
      <xdr:col>41</xdr:col>
      <xdr:colOff>50800</xdr:colOff>
      <xdr:row>37</xdr:row>
      <xdr:rowOff>49544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833669"/>
          <a:ext cx="889000" cy="55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9735</xdr:rowOff>
    </xdr:from>
    <xdr:ext cx="59901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1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47032</xdr:rowOff>
    </xdr:from>
    <xdr:to>
      <xdr:col>36</xdr:col>
      <xdr:colOff>165100</xdr:colOff>
      <xdr:row>37</xdr:row>
      <xdr:rowOff>148632</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139759</xdr:rowOff>
    </xdr:from>
    <xdr:ext cx="534377"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48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48137</xdr:rowOff>
    </xdr:from>
    <xdr:to>
      <xdr:col>55</xdr:col>
      <xdr:colOff>50800</xdr:colOff>
      <xdr:row>35</xdr:row>
      <xdr:rowOff>149737</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10426700" y="60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71014</xdr:rowOff>
    </xdr:from>
    <xdr:ext cx="599010" cy="259045"/>
    <xdr:sp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13439</xdr:rowOff>
    </xdr:from>
    <xdr:to>
      <xdr:col>50</xdr:col>
      <xdr:colOff>165100</xdr:colOff>
      <xdr:row>36</xdr:row>
      <xdr:rowOff>115039</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9588500" y="61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131566</xdr:rowOff>
    </xdr:from>
    <xdr:ext cx="59901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6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155232</xdr:rowOff>
    </xdr:from>
    <xdr:to>
      <xdr:col>46</xdr:col>
      <xdr:colOff>38100</xdr:colOff>
      <xdr:row>36</xdr:row>
      <xdr:rowOff>85382</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8699500" y="615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101909</xdr:rowOff>
    </xdr:from>
    <xdr:ext cx="599010"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3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125019</xdr:rowOff>
    </xdr:from>
    <xdr:to>
      <xdr:col>41</xdr:col>
      <xdr:colOff>101600</xdr:colOff>
      <xdr:row>34</xdr:row>
      <xdr:rowOff>55169</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7810500" y="578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71696</xdr:rowOff>
    </xdr:from>
    <xdr:ext cx="599010"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5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170194</xdr:rowOff>
    </xdr:from>
    <xdr:to>
      <xdr:col>36</xdr:col>
      <xdr:colOff>165100</xdr:colOff>
      <xdr:row>37</xdr:row>
      <xdr:rowOff>100344</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6921500" y="634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116871</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11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88974</xdr:rowOff>
    </xdr:from>
    <xdr:to>
      <xdr:col>55</xdr:col>
      <xdr:colOff>0</xdr:colOff>
      <xdr:row>57</xdr:row>
      <xdr:rowOff>89303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61624"/>
          <a:ext cx="838200" cy="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27302</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99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89303</xdr:rowOff>
    </xdr:from>
    <xdr:to>
      <xdr:col>50</xdr:col>
      <xdr:colOff>114300</xdr:colOff>
      <xdr:row>57</xdr:row>
      <xdr:rowOff>112999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61953"/>
          <a:ext cx="889000" cy="2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157069</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92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99244</xdr:rowOff>
    </xdr:from>
    <xdr:to>
      <xdr:col>45</xdr:col>
      <xdr:colOff>177800</xdr:colOff>
      <xdr:row>57</xdr:row>
      <xdr:rowOff>112999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71894"/>
          <a:ext cx="889000" cy="1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91333</xdr:rowOff>
    </xdr:from>
    <xdr:to>
      <xdr:col>41</xdr:col>
      <xdr:colOff>50800</xdr:colOff>
      <xdr:row>57</xdr:row>
      <xdr:rowOff>99244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63983"/>
          <a:ext cx="889000" cy="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141320</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91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45281</xdr:rowOff>
    </xdr:from>
    <xdr:to>
      <xdr:col>36</xdr:col>
      <xdr:colOff>165100</xdr:colOff>
      <xdr:row>57</xdr:row>
      <xdr:rowOff>146881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138008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9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38174</xdr:rowOff>
    </xdr:from>
    <xdr:to>
      <xdr:col>55</xdr:col>
      <xdr:colOff>50800</xdr:colOff>
      <xdr:row>57</xdr:row>
      <xdr:rowOff>139774</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81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61051</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38503</xdr:rowOff>
    </xdr:from>
    <xdr:to>
      <xdr:col>50</xdr:col>
      <xdr:colOff>165100</xdr:colOff>
      <xdr:row>57</xdr:row>
      <xdr:rowOff>140103</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81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156630</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58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62199</xdr:rowOff>
    </xdr:from>
    <xdr:to>
      <xdr:col>46</xdr:col>
      <xdr:colOff>38100</xdr:colOff>
      <xdr:row>57</xdr:row>
      <xdr:rowOff>163799</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83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154926</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48444</xdr:rowOff>
    </xdr:from>
    <xdr:to>
      <xdr:col>41</xdr:col>
      <xdr:colOff>101600</xdr:colOff>
      <xdr:row>57</xdr:row>
      <xdr:rowOff>150044</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8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166571</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5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40533</xdr:rowOff>
    </xdr:from>
    <xdr:to>
      <xdr:col>36</xdr:col>
      <xdr:colOff>165100</xdr:colOff>
      <xdr:row>57</xdr:row>
      <xdr:rowOff>142133</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81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158660</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5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6007</xdr:rowOff>
    </xdr:from>
    <xdr:to>
      <xdr:col>55</xdr:col>
      <xdr:colOff>0</xdr:colOff>
      <xdr:row>79</xdr:row>
      <xdr:rowOff>21044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50557"/>
          <a:ext cx="838200" cy="1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129769</xdr:rowOff>
    </xdr:from>
    <xdr:to>
      <xdr:col>50</xdr:col>
      <xdr:colOff>114300</xdr:colOff>
      <xdr:row>79</xdr:row>
      <xdr:rowOff>21044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02869"/>
          <a:ext cx="889000" cy="6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129769</xdr:rowOff>
    </xdr:from>
    <xdr:to>
      <xdr:col>45</xdr:col>
      <xdr:colOff>177800</xdr:colOff>
      <xdr:row>78</xdr:row>
      <xdr:rowOff>168681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02869"/>
          <a:ext cx="889000" cy="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132029</xdr:rowOff>
    </xdr:from>
    <xdr:to>
      <xdr:col>41</xdr:col>
      <xdr:colOff>50800</xdr:colOff>
      <xdr:row>78</xdr:row>
      <xdr:rowOff>168681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33679"/>
          <a:ext cx="889000" cy="20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xdr:rowOff>
    </xdr:from>
    <xdr:to>
      <xdr:col>36</xdr:col>
      <xdr:colOff>165100</xdr:colOff>
      <xdr:row>77</xdr:row>
      <xdr:rowOff>107798</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0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124325</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9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126657</xdr:rowOff>
    </xdr:from>
    <xdr:to>
      <xdr:col>55</xdr:col>
      <xdr:colOff>50800</xdr:colOff>
      <xdr:row>79</xdr:row>
      <xdr:rowOff>56807</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49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41584</xdr:rowOff>
    </xdr:from>
    <xdr:ext cx="469744" cy="259045"/>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141694</xdr:rowOff>
    </xdr:from>
    <xdr:to>
      <xdr:col>50</xdr:col>
      <xdr:colOff>165100</xdr:colOff>
      <xdr:row>79</xdr:row>
      <xdr:rowOff>71844</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35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62971</xdr:rowOff>
    </xdr:from>
    <xdr:ext cx="469744"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78969</xdr:rowOff>
    </xdr:from>
    <xdr:to>
      <xdr:col>46</xdr:col>
      <xdr:colOff>38100</xdr:colOff>
      <xdr:row>79</xdr:row>
      <xdr:rowOff>9119</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45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246</xdr:rowOff>
    </xdr:from>
    <xdr:ext cx="469744"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117881</xdr:rowOff>
    </xdr:from>
    <xdr:to>
      <xdr:col>41</xdr:col>
      <xdr:colOff>101600</xdr:colOff>
      <xdr:row>79</xdr:row>
      <xdr:rowOff>48031</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349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39158</xdr:rowOff>
    </xdr:from>
    <xdr:ext cx="469744"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81229</xdr:rowOff>
    </xdr:from>
    <xdr:to>
      <xdr:col>36</xdr:col>
      <xdr:colOff>165100</xdr:colOff>
      <xdr:row>78</xdr:row>
      <xdr:rowOff>11379</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32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2506</xdr:rowOff>
    </xdr:from>
    <xdr:ext cx="534377"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37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150003</xdr:rowOff>
    </xdr:from>
    <xdr:to>
      <xdr:col>55</xdr:col>
      <xdr:colOff>0</xdr:colOff>
      <xdr:row>97</xdr:row>
      <xdr:rowOff>160255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80653"/>
          <a:ext cx="838200" cy="1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105512</xdr:rowOff>
    </xdr:from>
    <xdr:ext cx="534377" cy="259045"/>
    <xdr:sp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36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160255</xdr:rowOff>
    </xdr:from>
    <xdr:to>
      <xdr:col>50</xdr:col>
      <xdr:colOff>114300</xdr:colOff>
      <xdr:row>97</xdr:row>
      <xdr:rowOff>169639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90905"/>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61637</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86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169639</xdr:rowOff>
    </xdr:from>
    <xdr:to>
      <xdr:col>45</xdr:col>
      <xdr:colOff>177800</xdr:colOff>
      <xdr:row>98</xdr:row>
      <xdr:rowOff>1098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00289"/>
          <a:ext cx="889000" cy="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55396</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85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1098</xdr:rowOff>
    </xdr:from>
    <xdr:to>
      <xdr:col>41</xdr:col>
      <xdr:colOff>50800</xdr:colOff>
      <xdr:row>98</xdr:row>
      <xdr:rowOff>31888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03198"/>
          <a:ext cx="889000" cy="3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65434</xdr:rowOff>
    </xdr:from>
    <xdr:ext cx="534377"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86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140466</xdr:rowOff>
    </xdr:from>
    <xdr:to>
      <xdr:col>36</xdr:col>
      <xdr:colOff>165100</xdr:colOff>
      <xdr:row>98</xdr:row>
      <xdr:rowOff>70616</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7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87143</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99203</xdr:rowOff>
    </xdr:from>
    <xdr:to>
      <xdr:col>55</xdr:col>
      <xdr:colOff>50800</xdr:colOff>
      <xdr:row>98</xdr:row>
      <xdr:rowOff>29353</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10426700" y="1672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122080</xdr:rowOff>
    </xdr:from>
    <xdr:ext cx="534377" cy="259045"/>
    <xdr:sp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8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109455</xdr:rowOff>
    </xdr:from>
    <xdr:to>
      <xdr:col>50</xdr:col>
      <xdr:colOff>165100</xdr:colOff>
      <xdr:row>98</xdr:row>
      <xdr:rowOff>39605</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9588500" y="167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56132</xdr:rowOff>
    </xdr:from>
    <xdr:ext cx="534377"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1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118839</xdr:rowOff>
    </xdr:from>
    <xdr:to>
      <xdr:col>46</xdr:col>
      <xdr:colOff>38100</xdr:colOff>
      <xdr:row>98</xdr:row>
      <xdr:rowOff>48989</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8699500" y="1674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65516</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2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121748</xdr:rowOff>
    </xdr:from>
    <xdr:to>
      <xdr:col>41</xdr:col>
      <xdr:colOff>101600</xdr:colOff>
      <xdr:row>98</xdr:row>
      <xdr:rowOff>51898</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7810500" y="1675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68425</xdr:rowOff>
    </xdr:from>
    <xdr:ext cx="534377"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2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152538</xdr:rowOff>
    </xdr:from>
    <xdr:to>
      <xdr:col>36</xdr:col>
      <xdr:colOff>165100</xdr:colOff>
      <xdr:row>98</xdr:row>
      <xdr:rowOff>82688</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6921500" y="1678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73815</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7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16345</xdr:rowOff>
    </xdr:from>
    <xdr:to>
      <xdr:col>85</xdr:col>
      <xdr:colOff>127000</xdr:colOff>
      <xdr:row>39</xdr:row>
      <xdr:rowOff>34024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02895"/>
          <a:ext cx="838200" cy="1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144005</xdr:rowOff>
    </xdr:from>
    <xdr:to>
      <xdr:col>81</xdr:col>
      <xdr:colOff>50800</xdr:colOff>
      <xdr:row>39</xdr:row>
      <xdr:rowOff>16345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9105"/>
          <a:ext cx="889000" cy="4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144005</xdr:rowOff>
    </xdr:from>
    <xdr:to>
      <xdr:col>76</xdr:col>
      <xdr:colOff>114300</xdr:colOff>
      <xdr:row>38</xdr:row>
      <xdr:rowOff>152527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9105"/>
          <a:ext cx="889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152527</xdr:rowOff>
    </xdr:from>
    <xdr:to>
      <xdr:col>71</xdr:col>
      <xdr:colOff>177800</xdr:colOff>
      <xdr:row>39</xdr:row>
      <xdr:rowOff>28372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67627"/>
          <a:ext cx="8890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166260</xdr:rowOff>
    </xdr:from>
    <xdr:ext cx="469744"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36614</xdr:rowOff>
    </xdr:from>
    <xdr:to>
      <xdr:col>67</xdr:col>
      <xdr:colOff>101600</xdr:colOff>
      <xdr:row>38</xdr:row>
      <xdr:rowOff>138214</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154741</xdr:rowOff>
    </xdr:from>
    <xdr:ext cx="534377"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154674</xdr:rowOff>
    </xdr:from>
    <xdr:to>
      <xdr:col>85</xdr:col>
      <xdr:colOff>177800</xdr:colOff>
      <xdr:row>39</xdr:row>
      <xdr:rowOff>84824</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6268700" y="666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69601</xdr:rowOff>
    </xdr:from>
    <xdr:ext cx="378565" cy="259045"/>
    <xdr:sp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84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136995</xdr:rowOff>
    </xdr:from>
    <xdr:to>
      <xdr:col>81</xdr:col>
      <xdr:colOff>101600</xdr:colOff>
      <xdr:row>39</xdr:row>
      <xdr:rowOff>67145</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5430500" y="66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58272</xdr:rowOff>
    </xdr:from>
    <xdr:ext cx="469744"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4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93205</xdr:rowOff>
    </xdr:from>
    <xdr:to>
      <xdr:col>76</xdr:col>
      <xdr:colOff>165100</xdr:colOff>
      <xdr:row>39</xdr:row>
      <xdr:rowOff>23355</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4541500" y="66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14482</xdr:rowOff>
    </xdr:from>
    <xdr:ext cx="469744"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0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101727</xdr:rowOff>
    </xdr:from>
    <xdr:to>
      <xdr:col>72</xdr:col>
      <xdr:colOff>38100</xdr:colOff>
      <xdr:row>39</xdr:row>
      <xdr:rowOff>31877</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3652500" y="661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23004</xdr:rowOff>
    </xdr:from>
    <xdr:ext cx="469744"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09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149022</xdr:rowOff>
    </xdr:from>
    <xdr:to>
      <xdr:col>67</xdr:col>
      <xdr:colOff>101600</xdr:colOff>
      <xdr:row>39</xdr:row>
      <xdr:rowOff>79172</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2763500" y="66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70299</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5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5457</xdr:rowOff>
    </xdr:from>
    <xdr:to>
      <xdr:col>85</xdr:col>
      <xdr:colOff>127000</xdr:colOff>
      <xdr:row>78</xdr:row>
      <xdr:rowOff>16593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378557"/>
          <a:ext cx="8382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16593</xdr:rowOff>
    </xdr:from>
    <xdr:to>
      <xdr:col>81</xdr:col>
      <xdr:colOff>50800</xdr:colOff>
      <xdr:row>78</xdr:row>
      <xdr:rowOff>20709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389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18686</xdr:rowOff>
    </xdr:from>
    <xdr:to>
      <xdr:col>76</xdr:col>
      <xdr:colOff>114300</xdr:colOff>
      <xdr:row>78</xdr:row>
      <xdr:rowOff>20709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391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18686</xdr:rowOff>
    </xdr:from>
    <xdr:to>
      <xdr:col>71</xdr:col>
      <xdr:colOff>177800</xdr:colOff>
      <xdr:row>78</xdr:row>
      <xdr:rowOff>19050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391786"/>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45832</xdr:rowOff>
    </xdr:from>
    <xdr:ext cx="534377"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102211</xdr:rowOff>
    </xdr:from>
    <xdr:to>
      <xdr:col>67</xdr:col>
      <xdr:colOff>101600</xdr:colOff>
      <xdr:row>78</xdr:row>
      <xdr:rowOff>32361</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48888</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7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126107</xdr:rowOff>
    </xdr:from>
    <xdr:to>
      <xdr:col>85</xdr:col>
      <xdr:colOff>177800</xdr:colOff>
      <xdr:row>78</xdr:row>
      <xdr:rowOff>56257</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6268700" y="133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62010</xdr:rowOff>
    </xdr:from>
    <xdr:ext cx="534377" cy="259045"/>
    <xdr:sp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6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137243</xdr:rowOff>
    </xdr:from>
    <xdr:to>
      <xdr:col>81</xdr:col>
      <xdr:colOff>101600</xdr:colOff>
      <xdr:row>78</xdr:row>
      <xdr:rowOff>67393</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5430500" y="133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58520</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141359</xdr:rowOff>
    </xdr:from>
    <xdr:to>
      <xdr:col>76</xdr:col>
      <xdr:colOff>165100</xdr:colOff>
      <xdr:row>78</xdr:row>
      <xdr:rowOff>71509</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4541500" y="133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62636</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139336</xdr:rowOff>
    </xdr:from>
    <xdr:to>
      <xdr:col>72</xdr:col>
      <xdr:colOff>38100</xdr:colOff>
      <xdr:row>78</xdr:row>
      <xdr:rowOff>69486</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3652500" y="133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60613</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3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139700</xdr:rowOff>
    </xdr:from>
    <xdr:to>
      <xdr:col>67</xdr:col>
      <xdr:colOff>101600</xdr:colOff>
      <xdr:row>78</xdr:row>
      <xdr:rowOff>69850</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2763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60977</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107637</xdr:rowOff>
    </xdr:from>
    <xdr:to>
      <xdr:col>85</xdr:col>
      <xdr:colOff>127000</xdr:colOff>
      <xdr:row>97</xdr:row>
      <xdr:rowOff>119763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38287"/>
          <a:ext cx="838200" cy="1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135996</xdr:rowOff>
    </xdr:from>
    <xdr:ext cx="534377" cy="259045"/>
    <xdr:sp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6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16791</xdr:rowOff>
    </xdr:from>
    <xdr:to>
      <xdr:col>81</xdr:col>
      <xdr:colOff>50800</xdr:colOff>
      <xdr:row>97</xdr:row>
      <xdr:rowOff>107637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47441"/>
          <a:ext cx="889000" cy="9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81123</xdr:rowOff>
    </xdr:from>
    <xdr:ext cx="534377"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88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16791</xdr:rowOff>
    </xdr:from>
    <xdr:to>
      <xdr:col>76</xdr:col>
      <xdr:colOff>114300</xdr:colOff>
      <xdr:row>97</xdr:row>
      <xdr:rowOff>52059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47441"/>
          <a:ext cx="889000" cy="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70597</xdr:rowOff>
    </xdr:from>
    <xdr:ext cx="534377"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87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52059</xdr:rowOff>
    </xdr:from>
    <xdr:to>
      <xdr:col>71</xdr:col>
      <xdr:colOff>177800</xdr:colOff>
      <xdr:row>97</xdr:row>
      <xdr:rowOff>102639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82709"/>
          <a:ext cx="889000" cy="5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109092</xdr:rowOff>
    </xdr:from>
    <xdr:ext cx="534377"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9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30578</xdr:rowOff>
    </xdr:from>
    <xdr:to>
      <xdr:col>67</xdr:col>
      <xdr:colOff>101600</xdr:colOff>
      <xdr:row>98</xdr:row>
      <xdr:rowOff>132178</xdr:rowOff>
    </xdr:to>
    <xdr:sp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123305</xdr:rowOff>
    </xdr:from>
    <xdr:ext cx="534377"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68963</xdr:rowOff>
    </xdr:from>
    <xdr:to>
      <xdr:col>85</xdr:col>
      <xdr:colOff>177800</xdr:colOff>
      <xdr:row>97</xdr:row>
      <xdr:rowOff>170563</xdr:rowOff>
    </xdr:to>
    <xdr:sp textlink="">
      <xdr:nvSpPr>
        <xdr:cNvPr id="694" name="楕円 693">
          <a:extLst>
            <a:ext uri="{FF2B5EF4-FFF2-40B4-BE49-F238E27FC236}">
              <a16:creationId xmlns:a16="http://schemas.microsoft.com/office/drawing/2014/main" id="{00000000-0008-0000-0600-0000B6020000}"/>
            </a:ext>
          </a:extLst>
        </xdr:cNvPr>
        <xdr:cNvSpPr/>
      </xdr:nvSpPr>
      <xdr:spPr>
        <a:xfrm>
          <a:off x="16268700" y="1669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91840</xdr:rowOff>
    </xdr:from>
    <xdr:ext cx="534377" cy="259045"/>
    <xdr:sp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5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56837</xdr:rowOff>
    </xdr:from>
    <xdr:to>
      <xdr:col>81</xdr:col>
      <xdr:colOff>101600</xdr:colOff>
      <xdr:row>97</xdr:row>
      <xdr:rowOff>158437</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5430500" y="1668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3514</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6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137441</xdr:rowOff>
    </xdr:from>
    <xdr:to>
      <xdr:col>76</xdr:col>
      <xdr:colOff>165100</xdr:colOff>
      <xdr:row>97</xdr:row>
      <xdr:rowOff>67591</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4541500" y="1659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84118</xdr:rowOff>
    </xdr:from>
    <xdr:ext cx="599010"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637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1259</xdr:rowOff>
    </xdr:from>
    <xdr:to>
      <xdr:col>72</xdr:col>
      <xdr:colOff>38100</xdr:colOff>
      <xdr:row>97</xdr:row>
      <xdr:rowOff>102859</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3652500" y="166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119386</xdr:rowOff>
    </xdr:from>
    <xdr:ext cx="599010"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640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51839</xdr:rowOff>
    </xdr:from>
    <xdr:to>
      <xdr:col>67</xdr:col>
      <xdr:colOff>101600</xdr:colOff>
      <xdr:row>97</xdr:row>
      <xdr:rowOff>153439</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2763500" y="166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169966</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5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18199</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04749"/>
          <a:ext cx="8382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154235</xdr:rowOff>
    </xdr:from>
    <xdr:to>
      <xdr:col>111</xdr:col>
      <xdr:colOff>177800</xdr:colOff>
      <xdr:row>39</xdr:row>
      <xdr:rowOff>18199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69335"/>
          <a:ext cx="889000" cy="3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154235</xdr:rowOff>
    </xdr:from>
    <xdr:to>
      <xdr:col>107</xdr:col>
      <xdr:colOff>50800</xdr:colOff>
      <xdr:row>38</xdr:row>
      <xdr:rowOff>161398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69335"/>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161398</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76498"/>
          <a:ext cx="889000" cy="5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116808</xdr:rowOff>
    </xdr:from>
    <xdr:to>
      <xdr:col>98</xdr:col>
      <xdr:colOff>38100</xdr:colOff>
      <xdr:row>39</xdr:row>
      <xdr:rowOff>46958</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63485</xdr:rowOff>
    </xdr:from>
    <xdr:ext cx="469744"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0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138849</xdr:rowOff>
    </xdr:from>
    <xdr:to>
      <xdr:col>112</xdr:col>
      <xdr:colOff>38100</xdr:colOff>
      <xdr:row>39</xdr:row>
      <xdr:rowOff>68999</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21272500" y="665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60126</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74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103435</xdr:rowOff>
    </xdr:from>
    <xdr:to>
      <xdr:col>107</xdr:col>
      <xdr:colOff>101600</xdr:colOff>
      <xdr:row>39</xdr:row>
      <xdr:rowOff>33585</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20383500" y="661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24712</xdr:rowOff>
    </xdr:from>
    <xdr:ext cx="469744"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1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110598</xdr:rowOff>
    </xdr:from>
    <xdr:to>
      <xdr:col>102</xdr:col>
      <xdr:colOff>165100</xdr:colOff>
      <xdr:row>39</xdr:row>
      <xdr:rowOff>40748</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19494500" y="662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31875</xdr:rowOff>
    </xdr:from>
    <xdr:ext cx="469744"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71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128864</xdr:rowOff>
    </xdr:from>
    <xdr:to>
      <xdr:col>116</xdr:col>
      <xdr:colOff>63500</xdr:colOff>
      <xdr:row>58</xdr:row>
      <xdr:rowOff>14336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01514"/>
          <a:ext cx="8382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128864</xdr:rowOff>
    </xdr:from>
    <xdr:to>
      <xdr:col>111</xdr:col>
      <xdr:colOff>177800</xdr:colOff>
      <xdr:row>58</xdr:row>
      <xdr:rowOff>23914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01514"/>
          <a:ext cx="889000" cy="6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46319</xdr:rowOff>
    </xdr:from>
    <xdr:ext cx="469744"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9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23914</xdr:rowOff>
    </xdr:from>
    <xdr:to>
      <xdr:col>107</xdr:col>
      <xdr:colOff>50800</xdr:colOff>
      <xdr:row>58</xdr:row>
      <xdr:rowOff>24760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68014"/>
          <a:ext cx="8890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24554</xdr:rowOff>
    </xdr:from>
    <xdr:to>
      <xdr:col>102</xdr:col>
      <xdr:colOff>114300</xdr:colOff>
      <xdr:row>58</xdr:row>
      <xdr:rowOff>24760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865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135192</xdr:rowOff>
    </xdr:from>
    <xdr:to>
      <xdr:col>98</xdr:col>
      <xdr:colOff>38100</xdr:colOff>
      <xdr:row>58</xdr:row>
      <xdr:rowOff>65342</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81869</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134986</xdr:rowOff>
    </xdr:from>
    <xdr:to>
      <xdr:col>116</xdr:col>
      <xdr:colOff>114300</xdr:colOff>
      <xdr:row>58</xdr:row>
      <xdr:rowOff>65136</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2110700" y="9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101046</xdr:rowOff>
    </xdr:from>
    <xdr:ext cx="469744" cy="259045"/>
    <xdr:sp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7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78064</xdr:rowOff>
    </xdr:from>
    <xdr:to>
      <xdr:col>112</xdr:col>
      <xdr:colOff>38100</xdr:colOff>
      <xdr:row>58</xdr:row>
      <xdr:rowOff>8214</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1272500" y="985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24741</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2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144564</xdr:rowOff>
    </xdr:from>
    <xdr:to>
      <xdr:col>107</xdr:col>
      <xdr:colOff>101600</xdr:colOff>
      <xdr:row>58</xdr:row>
      <xdr:rowOff>74714</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20383500" y="991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65841</xdr:rowOff>
    </xdr:from>
    <xdr:ext cx="469744"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0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145410</xdr:rowOff>
    </xdr:from>
    <xdr:to>
      <xdr:col>102</xdr:col>
      <xdr:colOff>165100</xdr:colOff>
      <xdr:row>58</xdr:row>
      <xdr:rowOff>75560</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19494500" y="99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66687</xdr:rowOff>
    </xdr:from>
    <xdr:ext cx="469744"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1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145204</xdr:rowOff>
    </xdr:from>
    <xdr:to>
      <xdr:col>98</xdr:col>
      <xdr:colOff>38100</xdr:colOff>
      <xdr:row>58</xdr:row>
      <xdr:rowOff>75354</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18605500" y="991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66481</xdr:rowOff>
    </xdr:from>
    <xdr:ext cx="469744"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1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38608</xdr:rowOff>
    </xdr:from>
    <xdr:to>
      <xdr:col>116</xdr:col>
      <xdr:colOff>63500</xdr:colOff>
      <xdr:row>76</xdr:row>
      <xdr:rowOff>72720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068808"/>
          <a:ext cx="838200" cy="3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137253</xdr:rowOff>
    </xdr:from>
    <xdr:ext cx="534377" cy="259045"/>
    <xdr:sp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167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72720</xdr:rowOff>
    </xdr:from>
    <xdr:to>
      <xdr:col>111</xdr:col>
      <xdr:colOff>177800</xdr:colOff>
      <xdr:row>76</xdr:row>
      <xdr:rowOff>80429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102920"/>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102443</xdr:rowOff>
    </xdr:from>
    <xdr:ext cx="534377"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3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49645</xdr:rowOff>
    </xdr:from>
    <xdr:to>
      <xdr:col>107</xdr:col>
      <xdr:colOff>50800</xdr:colOff>
      <xdr:row>76</xdr:row>
      <xdr:rowOff>80429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079845"/>
          <a:ext cx="889000" cy="3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109123</xdr:rowOff>
    </xdr:from>
    <xdr:ext cx="534377" cy="259045"/>
    <xdr:sp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129527</xdr:rowOff>
    </xdr:from>
    <xdr:to>
      <xdr:col>102</xdr:col>
      <xdr:colOff>114300</xdr:colOff>
      <xdr:row>76</xdr:row>
      <xdr:rowOff>49645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2988277"/>
          <a:ext cx="889000" cy="9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133469</xdr:rowOff>
    </xdr:from>
    <xdr:ext cx="534377"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115596</xdr:rowOff>
    </xdr:from>
    <xdr:to>
      <xdr:col>98</xdr:col>
      <xdr:colOff>38100</xdr:colOff>
      <xdr:row>77</xdr:row>
      <xdr:rowOff>45746</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1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36873</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2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159258</xdr:rowOff>
    </xdr:from>
    <xdr:to>
      <xdr:col>116</xdr:col>
      <xdr:colOff>114300</xdr:colOff>
      <xdr:row>76</xdr:row>
      <xdr:rowOff>89408</xdr:rowOff>
    </xdr:to>
    <xdr:sp textlink="">
      <xdr:nvSpPr>
        <xdr:cNvPr id="864" name="楕円 863">
          <a:extLst>
            <a:ext uri="{FF2B5EF4-FFF2-40B4-BE49-F238E27FC236}">
              <a16:creationId xmlns:a16="http://schemas.microsoft.com/office/drawing/2014/main" id="{00000000-0008-0000-0600-000060030000}"/>
            </a:ext>
          </a:extLst>
        </xdr:cNvPr>
        <xdr:cNvSpPr/>
      </xdr:nvSpPr>
      <xdr:spPr>
        <a:xfrm>
          <a:off x="22110700" y="1301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10685</xdr:rowOff>
    </xdr:from>
    <xdr:ext cx="534377" cy="259045"/>
    <xdr:sp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86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21920</xdr:rowOff>
    </xdr:from>
    <xdr:to>
      <xdr:col>112</xdr:col>
      <xdr:colOff>38100</xdr:colOff>
      <xdr:row>76</xdr:row>
      <xdr:rowOff>123520</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1272500" y="130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140047</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2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29629</xdr:rowOff>
    </xdr:from>
    <xdr:to>
      <xdr:col>107</xdr:col>
      <xdr:colOff>101600</xdr:colOff>
      <xdr:row>76</xdr:row>
      <xdr:rowOff>131229</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0383500" y="130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147756</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170295</xdr:rowOff>
    </xdr:from>
    <xdr:to>
      <xdr:col>102</xdr:col>
      <xdr:colOff>165100</xdr:colOff>
      <xdr:row>76</xdr:row>
      <xdr:rowOff>100445</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19494500" y="130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116971</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78727</xdr:rowOff>
    </xdr:from>
    <xdr:to>
      <xdr:col>98</xdr:col>
      <xdr:colOff>38100</xdr:colOff>
      <xdr:row>76</xdr:row>
      <xdr:rowOff>8877</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18605500" y="1293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25404</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1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37629</xdr:rowOff>
    </xdr:from>
    <xdr:to>
      <xdr:col>98</xdr:col>
      <xdr:colOff>38100</xdr:colOff>
      <xdr:row>99</xdr:row>
      <xdr:rowOff>139229</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1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155756</xdr:rowOff>
    </xdr:from>
    <xdr:ext cx="313932"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99333" y="167864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816,096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円となっている。人口減少に伴い、住民一人当たりのコストは増加傾向にあるが、特に繰出金や扶助費、補助費等、積立金が類似団体平均と比較して高い状況となっている。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人件費の決算額全体は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再任用職員給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地方公務員共済組合等負担金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23,114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千円増加し、住民一人当たりのコストも前年度より増加している。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繰出金の決算額全体は、国民健康保険特別会計への繰出の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18,887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し、住民一人当たりのコスト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前年度に比べ増加しており、全国・県・類似団体平均より高い状況となっている。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補助費等の決算額全体は、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南薩地区衛生管理組合負担金や下水道事業繰出金の増等に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628,097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住民一人当たりのコストも前年度に比べ増加しており、全国・県・類似団体平均より高い状況となっている。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積立金の決算額全体は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減債基金積立金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は増となったものの、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財政調整基金積立金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の減により前年度に比べ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144,763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千円減少し、住民一人当たりのコストも減少している。</a:t>
          </a:r>
          <a:b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普通建設事業費（うち更新整備）の住民一人当たりのコストが増加傾向にあるが、今後も公共施設等総合管理計画などに基づく施設の更新を進めていく必要があるため、増加していくことが予想される。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125032</xdr:rowOff>
    </xdr:from>
    <xdr:to>
      <xdr:col>24</xdr:col>
      <xdr:colOff>63500</xdr:colOff>
      <xdr:row>35</xdr:row>
      <xdr:rowOff>29210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54332"/>
          <a:ext cx="838200" cy="7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45038</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5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25972</xdr:rowOff>
    </xdr:from>
    <xdr:to>
      <xdr:col>19</xdr:col>
      <xdr:colOff>177800</xdr:colOff>
      <xdr:row>34</xdr:row>
      <xdr:rowOff>125032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83822"/>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11130</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25972</xdr:rowOff>
    </xdr:from>
    <xdr:to>
      <xdr:col>15</xdr:col>
      <xdr:colOff>50800</xdr:colOff>
      <xdr:row>34</xdr:row>
      <xdr:rowOff>151702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8382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21798</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151702</xdr:rowOff>
    </xdr:from>
    <xdr:to>
      <xdr:col>10</xdr:col>
      <xdr:colOff>114300</xdr:colOff>
      <xdr:row>34</xdr:row>
      <xdr:rowOff>157988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81002"/>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46943</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86233</xdr:rowOff>
    </xdr:from>
    <xdr:to>
      <xdr:col>6</xdr:col>
      <xdr:colOff>38100</xdr:colOff>
      <xdr:row>36</xdr:row>
      <xdr:rowOff>16383</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7510</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149860</xdr:rowOff>
    </xdr:from>
    <xdr:to>
      <xdr:col>24</xdr:col>
      <xdr:colOff>114300</xdr:colOff>
      <xdr:row>35</xdr:row>
      <xdr:rowOff>80010</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1287</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74232</xdr:rowOff>
    </xdr:from>
    <xdr:to>
      <xdr:col>20</xdr:col>
      <xdr:colOff>38100</xdr:colOff>
      <xdr:row>35</xdr:row>
      <xdr:rowOff>4382</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90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20909</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7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146622</xdr:rowOff>
    </xdr:from>
    <xdr:to>
      <xdr:col>15</xdr:col>
      <xdr:colOff>101600</xdr:colOff>
      <xdr:row>33</xdr:row>
      <xdr:rowOff>76772</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63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93299</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0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100902</xdr:rowOff>
    </xdr:from>
    <xdr:to>
      <xdr:col>10</xdr:col>
      <xdr:colOff>165100</xdr:colOff>
      <xdr:row>35</xdr:row>
      <xdr:rowOff>31052</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47579</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107188</xdr:rowOff>
    </xdr:from>
    <xdr:to>
      <xdr:col>6</xdr:col>
      <xdr:colOff>38100</xdr:colOff>
      <xdr:row>35</xdr:row>
      <xdr:rowOff>37338</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53865</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126980</xdr:rowOff>
    </xdr:from>
    <xdr:to>
      <xdr:col>24</xdr:col>
      <xdr:colOff>63500</xdr:colOff>
      <xdr:row>57</xdr:row>
      <xdr:rowOff>146957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99630"/>
          <a:ext cx="8382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143491</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16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31660</xdr:rowOff>
    </xdr:from>
    <xdr:to>
      <xdr:col>19</xdr:col>
      <xdr:colOff>177800</xdr:colOff>
      <xdr:row>57</xdr:row>
      <xdr:rowOff>126980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4310"/>
          <a:ext cx="889000" cy="9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90809</xdr:rowOff>
    </xdr:from>
    <xdr:ext cx="599010"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92849</xdr:rowOff>
    </xdr:from>
    <xdr:to>
      <xdr:col>15</xdr:col>
      <xdr:colOff>50800</xdr:colOff>
      <xdr:row>57</xdr:row>
      <xdr:rowOff>31660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94049"/>
          <a:ext cx="889000" cy="1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87303</xdr:rowOff>
    </xdr:from>
    <xdr:ext cx="599010"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92849</xdr:rowOff>
    </xdr:from>
    <xdr:to>
      <xdr:col>10</xdr:col>
      <xdr:colOff>114300</xdr:colOff>
      <xdr:row>57</xdr:row>
      <xdr:rowOff>113188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694049"/>
          <a:ext cx="889000" cy="19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161669</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36071</xdr:rowOff>
    </xdr:from>
    <xdr:to>
      <xdr:col>6</xdr:col>
      <xdr:colOff>38100</xdr:colOff>
      <xdr:row>58</xdr:row>
      <xdr:rowOff>137671</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128798</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1007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96157</xdr:rowOff>
    </xdr:from>
    <xdr:to>
      <xdr:col>24</xdr:col>
      <xdr:colOff>114300</xdr:colOff>
      <xdr:row>58</xdr:row>
      <xdr:rowOff>26307</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119034</xdr:rowOff>
    </xdr:from>
    <xdr:ext cx="599010"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0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76180</xdr:rowOff>
    </xdr:from>
    <xdr:to>
      <xdr:col>20</xdr:col>
      <xdr:colOff>38100</xdr:colOff>
      <xdr:row>58</xdr:row>
      <xdr:rowOff>6330</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8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22857</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152310</xdr:rowOff>
    </xdr:from>
    <xdr:to>
      <xdr:col>15</xdr:col>
      <xdr:colOff>101600</xdr:colOff>
      <xdr:row>57</xdr:row>
      <xdr:rowOff>82460</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7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98987</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28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42049</xdr:rowOff>
    </xdr:from>
    <xdr:to>
      <xdr:col>10</xdr:col>
      <xdr:colOff>165100</xdr:colOff>
      <xdr:row>56</xdr:row>
      <xdr:rowOff>143649</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6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160176</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1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62388</xdr:rowOff>
    </xdr:from>
    <xdr:to>
      <xdr:col>6</xdr:col>
      <xdr:colOff>38100</xdr:colOff>
      <xdr:row>57</xdr:row>
      <xdr:rowOff>163988</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83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9065</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50829</xdr:rowOff>
    </xdr:from>
    <xdr:to>
      <xdr:col>24</xdr:col>
      <xdr:colOff>63500</xdr:colOff>
      <xdr:row>75</xdr:row>
      <xdr:rowOff>121545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09579"/>
          <a:ext cx="838200" cy="7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32269</xdr:rowOff>
    </xdr:from>
    <xdr:ext cx="599010" cy="259045"/>
    <xdr:sp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9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82413</xdr:rowOff>
    </xdr:from>
    <xdr:to>
      <xdr:col>19</xdr:col>
      <xdr:colOff>177800</xdr:colOff>
      <xdr:row>75</xdr:row>
      <xdr:rowOff>121545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41163"/>
          <a:ext cx="889000" cy="3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31793</xdr:rowOff>
    </xdr:from>
    <xdr:ext cx="599010" cy="259045"/>
    <xdr:sp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6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82413</xdr:rowOff>
    </xdr:from>
    <xdr:to>
      <xdr:col>15</xdr:col>
      <xdr:colOff>50800</xdr:colOff>
      <xdr:row>76</xdr:row>
      <xdr:rowOff>27014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41163"/>
          <a:ext cx="889000" cy="11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162899</xdr:rowOff>
    </xdr:from>
    <xdr:ext cx="599010" cy="259045"/>
    <xdr:sp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27014</xdr:rowOff>
    </xdr:from>
    <xdr:to>
      <xdr:col>10</xdr:col>
      <xdr:colOff>114300</xdr:colOff>
      <xdr:row>76</xdr:row>
      <xdr:rowOff>70672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57214"/>
          <a:ext cx="8890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118854</xdr:rowOff>
    </xdr:from>
    <xdr:ext cx="599010" cy="259045"/>
    <xdr:sp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40798</xdr:rowOff>
    </xdr:from>
    <xdr:to>
      <xdr:col>6</xdr:col>
      <xdr:colOff>38100</xdr:colOff>
      <xdr:row>76</xdr:row>
      <xdr:rowOff>142398</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133525</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29</xdr:rowOff>
    </xdr:from>
    <xdr:to>
      <xdr:col>24</xdr:col>
      <xdr:colOff>114300</xdr:colOff>
      <xdr:row>75</xdr:row>
      <xdr:rowOff>101629</xdr:rowOff>
    </xdr:to>
    <xdr:sp textlink="">
      <xdr:nvSpPr>
        <xdr:cNvPr id="193" name="楕円 192">
          <a:extLst>
            <a:ext uri="{FF2B5EF4-FFF2-40B4-BE49-F238E27FC236}">
              <a16:creationId xmlns:a16="http://schemas.microsoft.com/office/drawing/2014/main" id="{00000000-0008-0000-0700-0000C1000000}"/>
            </a:ext>
          </a:extLst>
        </xdr:cNvPr>
        <xdr:cNvSpPr/>
      </xdr:nvSpPr>
      <xdr:spPr>
        <a:xfrm>
          <a:off x="4584700" y="1285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22906</xdr:rowOff>
    </xdr:from>
    <xdr:ext cx="599010" cy="259045"/>
    <xdr:sp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1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70745</xdr:rowOff>
    </xdr:from>
    <xdr:to>
      <xdr:col>20</xdr:col>
      <xdr:colOff>38100</xdr:colOff>
      <xdr:row>76</xdr:row>
      <xdr:rowOff>895</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3746500" y="12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17422</xdr:rowOff>
    </xdr:from>
    <xdr:ext cx="59901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0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31613</xdr:rowOff>
    </xdr:from>
    <xdr:to>
      <xdr:col>15</xdr:col>
      <xdr:colOff>101600</xdr:colOff>
      <xdr:row>75</xdr:row>
      <xdr:rowOff>133213</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2857500" y="1289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149740</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65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147664</xdr:rowOff>
    </xdr:from>
    <xdr:to>
      <xdr:col>10</xdr:col>
      <xdr:colOff>165100</xdr:colOff>
      <xdr:row>76</xdr:row>
      <xdr:rowOff>77814</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1968500" y="130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94341</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8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19872</xdr:rowOff>
    </xdr:from>
    <xdr:to>
      <xdr:col>6</xdr:col>
      <xdr:colOff>38100</xdr:colOff>
      <xdr:row>76</xdr:row>
      <xdr:rowOff>121472</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079500" y="1305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137999</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2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131772</xdr:rowOff>
    </xdr:from>
    <xdr:to>
      <xdr:col>24</xdr:col>
      <xdr:colOff>63500</xdr:colOff>
      <xdr:row>97</xdr:row>
      <xdr:rowOff>65154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419522"/>
          <a:ext cx="838200" cy="27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99568</xdr:rowOff>
    </xdr:from>
    <xdr:ext cx="534377" cy="259045"/>
    <xdr:sp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58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65154</xdr:rowOff>
    </xdr:from>
    <xdr:to>
      <xdr:col>19</xdr:col>
      <xdr:colOff>177800</xdr:colOff>
      <xdr:row>97</xdr:row>
      <xdr:rowOff>97166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95804"/>
          <a:ext cx="889000" cy="3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97166</xdr:rowOff>
    </xdr:from>
    <xdr:to>
      <xdr:col>15</xdr:col>
      <xdr:colOff>50800</xdr:colOff>
      <xdr:row>97</xdr:row>
      <xdr:rowOff>127676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27816"/>
          <a:ext cx="889000" cy="3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127676</xdr:rowOff>
    </xdr:from>
    <xdr:to>
      <xdr:col>10</xdr:col>
      <xdr:colOff>114300</xdr:colOff>
      <xdr:row>97</xdr:row>
      <xdr:rowOff>138598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58326"/>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5964</xdr:rowOff>
    </xdr:from>
    <xdr:to>
      <xdr:col>6</xdr:col>
      <xdr:colOff>38100</xdr:colOff>
      <xdr:row>97</xdr:row>
      <xdr:rowOff>107564</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3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124091</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1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80972</xdr:rowOff>
    </xdr:from>
    <xdr:to>
      <xdr:col>24</xdr:col>
      <xdr:colOff>114300</xdr:colOff>
      <xdr:row>96</xdr:row>
      <xdr:rowOff>11122</xdr:rowOff>
    </xdr:to>
    <xdr:sp textlink="">
      <xdr:nvSpPr>
        <xdr:cNvPr id="248" name="楕円 247">
          <a:extLst>
            <a:ext uri="{FF2B5EF4-FFF2-40B4-BE49-F238E27FC236}">
              <a16:creationId xmlns:a16="http://schemas.microsoft.com/office/drawing/2014/main" id="{00000000-0008-0000-0700-0000F8000000}"/>
            </a:ext>
          </a:extLst>
        </xdr:cNvPr>
        <xdr:cNvSpPr/>
      </xdr:nvSpPr>
      <xdr:spPr>
        <a:xfrm>
          <a:off x="4584700" y="1636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103849</xdr:rowOff>
    </xdr:from>
    <xdr:ext cx="599010" cy="259045"/>
    <xdr:sp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20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14354</xdr:rowOff>
    </xdr:from>
    <xdr:to>
      <xdr:col>20</xdr:col>
      <xdr:colOff>38100</xdr:colOff>
      <xdr:row>97</xdr:row>
      <xdr:rowOff>115954</xdr:rowOff>
    </xdr:to>
    <xdr:sp textlink="">
      <xdr:nvSpPr>
        <xdr:cNvPr id="250" name="楕円 249">
          <a:extLst>
            <a:ext uri="{FF2B5EF4-FFF2-40B4-BE49-F238E27FC236}">
              <a16:creationId xmlns:a16="http://schemas.microsoft.com/office/drawing/2014/main" id="{00000000-0008-0000-0700-0000FA000000}"/>
            </a:ext>
          </a:extLst>
        </xdr:cNvPr>
        <xdr:cNvSpPr/>
      </xdr:nvSpPr>
      <xdr:spPr>
        <a:xfrm>
          <a:off x="3746500" y="1664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107081</xdr:rowOff>
    </xdr:from>
    <xdr:ext cx="534377"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3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46366</xdr:rowOff>
    </xdr:from>
    <xdr:to>
      <xdr:col>15</xdr:col>
      <xdr:colOff>101600</xdr:colOff>
      <xdr:row>97</xdr:row>
      <xdr:rowOff>147966</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2857500" y="166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139093</xdr:rowOff>
    </xdr:from>
    <xdr:ext cx="534377"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76876</xdr:rowOff>
    </xdr:from>
    <xdr:to>
      <xdr:col>10</xdr:col>
      <xdr:colOff>165100</xdr:colOff>
      <xdr:row>98</xdr:row>
      <xdr:rowOff>7026</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1968500" y="1670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169603</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0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87798</xdr:rowOff>
    </xdr:from>
    <xdr:to>
      <xdr:col>6</xdr:col>
      <xdr:colOff>38100</xdr:colOff>
      <xdr:row>98</xdr:row>
      <xdr:rowOff>17948</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1079500" y="1671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9075</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1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123045</xdr:rowOff>
    </xdr:from>
    <xdr:to>
      <xdr:col>55</xdr:col>
      <xdr:colOff>0</xdr:colOff>
      <xdr:row>38</xdr:row>
      <xdr:rowOff>12664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66695"/>
          <a:ext cx="8382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19848</xdr:rowOff>
    </xdr:from>
    <xdr:to>
      <xdr:col>50</xdr:col>
      <xdr:colOff>114300</xdr:colOff>
      <xdr:row>37</xdr:row>
      <xdr:rowOff>123045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63498"/>
          <a:ext cx="8890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40548</xdr:rowOff>
    </xdr:from>
    <xdr:ext cx="378565" cy="259045"/>
    <xdr:sp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19848</xdr:rowOff>
    </xdr:from>
    <xdr:to>
      <xdr:col>45</xdr:col>
      <xdr:colOff>177800</xdr:colOff>
      <xdr:row>37</xdr:row>
      <xdr:rowOff>63282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634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54264</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63282</xdr:rowOff>
    </xdr:from>
    <xdr:to>
      <xdr:col>41</xdr:col>
      <xdr:colOff>50800</xdr:colOff>
      <xdr:row>38</xdr:row>
      <xdr:rowOff>84510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06932"/>
          <a:ext cx="8890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79410</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101218</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133314</xdr:rowOff>
    </xdr:from>
    <xdr:to>
      <xdr:col>55</xdr:col>
      <xdr:colOff>50800</xdr:colOff>
      <xdr:row>38</xdr:row>
      <xdr:rowOff>63464</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10426700" y="647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111741</xdr:rowOff>
    </xdr:from>
    <xdr:ext cx="378565" cy="259045"/>
    <xdr:sp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55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72245</xdr:rowOff>
    </xdr:from>
    <xdr:to>
      <xdr:col>50</xdr:col>
      <xdr:colOff>165100</xdr:colOff>
      <xdr:row>38</xdr:row>
      <xdr:rowOff>2395</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9588500" y="64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18922</xdr:rowOff>
    </xdr:from>
    <xdr:ext cx="378565"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191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140498</xdr:rowOff>
    </xdr:from>
    <xdr:to>
      <xdr:col>46</xdr:col>
      <xdr:colOff>38100</xdr:colOff>
      <xdr:row>37</xdr:row>
      <xdr:rowOff>70648</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8699500" y="63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87175</xdr:rowOff>
    </xdr:from>
    <xdr:ext cx="469744"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8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12482</xdr:rowOff>
    </xdr:from>
    <xdr:to>
      <xdr:col>41</xdr:col>
      <xdr:colOff>101600</xdr:colOff>
      <xdr:row>37</xdr:row>
      <xdr:rowOff>114082</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7810500" y="63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130609</xdr:rowOff>
    </xdr:from>
    <xdr:ext cx="469744"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1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33710</xdr:rowOff>
    </xdr:from>
    <xdr:to>
      <xdr:col>36</xdr:col>
      <xdr:colOff>165100</xdr:colOff>
      <xdr:row>38</xdr:row>
      <xdr:rowOff>135310</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6921500" y="65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126437</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41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21057</xdr:rowOff>
    </xdr:from>
    <xdr:to>
      <xdr:col>55</xdr:col>
      <xdr:colOff>0</xdr:colOff>
      <xdr:row>57</xdr:row>
      <xdr:rowOff>64453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93707"/>
          <a:ext cx="838200" cy="4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3228</xdr:rowOff>
    </xdr:from>
    <xdr:ext cx="534377" cy="259045"/>
    <xdr:sp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75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21057</xdr:rowOff>
    </xdr:from>
    <xdr:to>
      <xdr:col>50</xdr:col>
      <xdr:colOff>114300</xdr:colOff>
      <xdr:row>57</xdr:row>
      <xdr:rowOff>99123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93707"/>
          <a:ext cx="889000" cy="7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134139</xdr:rowOff>
    </xdr:from>
    <xdr:ext cx="534377" cy="259045"/>
    <xdr:sp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90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62083</xdr:rowOff>
    </xdr:from>
    <xdr:to>
      <xdr:col>45</xdr:col>
      <xdr:colOff>177800</xdr:colOff>
      <xdr:row>57</xdr:row>
      <xdr:rowOff>99123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34733"/>
          <a:ext cx="889000" cy="3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59690</xdr:rowOff>
    </xdr:from>
    <xdr:to>
      <xdr:col>41</xdr:col>
      <xdr:colOff>50800</xdr:colOff>
      <xdr:row>57</xdr:row>
      <xdr:rowOff>62083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832340"/>
          <a:ext cx="889000" cy="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137507</xdr:rowOff>
    </xdr:from>
    <xdr:ext cx="534377"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91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66947</xdr:rowOff>
    </xdr:from>
    <xdr:to>
      <xdr:col>36</xdr:col>
      <xdr:colOff>165100</xdr:colOff>
      <xdr:row>57</xdr:row>
      <xdr:rowOff>168547</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3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159674</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93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13653</xdr:rowOff>
    </xdr:from>
    <xdr:to>
      <xdr:col>55</xdr:col>
      <xdr:colOff>50800</xdr:colOff>
      <xdr:row>57</xdr:row>
      <xdr:rowOff>115253</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10426700" y="978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36530</xdr:rowOff>
    </xdr:from>
    <xdr:ext cx="534377" cy="259045"/>
    <xdr:sp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3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141707</xdr:rowOff>
    </xdr:from>
    <xdr:to>
      <xdr:col>50</xdr:col>
      <xdr:colOff>165100</xdr:colOff>
      <xdr:row>57</xdr:row>
      <xdr:rowOff>71857</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9588500" y="97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88384</xdr:rowOff>
    </xdr:from>
    <xdr:ext cx="534377"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51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48323</xdr:rowOff>
    </xdr:from>
    <xdr:to>
      <xdr:col>46</xdr:col>
      <xdr:colOff>38100</xdr:colOff>
      <xdr:row>57</xdr:row>
      <xdr:rowOff>149923</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8699500" y="982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141050</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1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11283</xdr:rowOff>
    </xdr:from>
    <xdr:to>
      <xdr:col>41</xdr:col>
      <xdr:colOff>101600</xdr:colOff>
      <xdr:row>57</xdr:row>
      <xdr:rowOff>112883</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7810500" y="978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129410</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55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8890</xdr:rowOff>
    </xdr:from>
    <xdr:to>
      <xdr:col>36</xdr:col>
      <xdr:colOff>165100</xdr:colOff>
      <xdr:row>57</xdr:row>
      <xdr:rowOff>110490</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69215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127017</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55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154294</xdr:rowOff>
    </xdr:from>
    <xdr:to>
      <xdr:col>55</xdr:col>
      <xdr:colOff>0</xdr:colOff>
      <xdr:row>78</xdr:row>
      <xdr:rowOff>81558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55944"/>
          <a:ext cx="838200" cy="9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154294</xdr:rowOff>
    </xdr:from>
    <xdr:to>
      <xdr:col>50</xdr:col>
      <xdr:colOff>114300</xdr:colOff>
      <xdr:row>78</xdr:row>
      <xdr:rowOff>41557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55944"/>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44614</xdr:rowOff>
    </xdr:from>
    <xdr:ext cx="534377" cy="259045"/>
    <xdr:sp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41557</xdr:rowOff>
    </xdr:from>
    <xdr:to>
      <xdr:col>45</xdr:col>
      <xdr:colOff>177800</xdr:colOff>
      <xdr:row>78</xdr:row>
      <xdr:rowOff>45521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14657"/>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45521</xdr:rowOff>
    </xdr:from>
    <xdr:to>
      <xdr:col>41</xdr:col>
      <xdr:colOff>50800</xdr:colOff>
      <xdr:row>78</xdr:row>
      <xdr:rowOff>101350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18621"/>
          <a:ext cx="889000" cy="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161348</xdr:rowOff>
    </xdr:from>
    <xdr:to>
      <xdr:col>36</xdr:col>
      <xdr:colOff>165100</xdr:colOff>
      <xdr:row>78</xdr:row>
      <xdr:rowOff>91498</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108025</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30758</xdr:rowOff>
    </xdr:from>
    <xdr:to>
      <xdr:col>55</xdr:col>
      <xdr:colOff>50800</xdr:colOff>
      <xdr:row>78</xdr:row>
      <xdr:rowOff>132358</xdr:rowOff>
    </xdr:to>
    <xdr:sp textlink="">
      <xdr:nvSpPr>
        <xdr:cNvPr id="419" name="楕円 418">
          <a:extLst>
            <a:ext uri="{FF2B5EF4-FFF2-40B4-BE49-F238E27FC236}">
              <a16:creationId xmlns:a16="http://schemas.microsoft.com/office/drawing/2014/main" id="{00000000-0008-0000-0700-0000A3010000}"/>
            </a:ext>
          </a:extLst>
        </xdr:cNvPr>
        <xdr:cNvSpPr/>
      </xdr:nvSpPr>
      <xdr:spPr>
        <a:xfrm>
          <a:off x="10426700" y="1340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117135</xdr:rowOff>
    </xdr:from>
    <xdr:ext cx="534377" cy="259045"/>
    <xdr:sp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1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103494</xdr:rowOff>
    </xdr:from>
    <xdr:to>
      <xdr:col>50</xdr:col>
      <xdr:colOff>165100</xdr:colOff>
      <xdr:row>78</xdr:row>
      <xdr:rowOff>33644</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9588500" y="1330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50171</xdr:rowOff>
    </xdr:from>
    <xdr:ext cx="534377"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08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162207</xdr:rowOff>
    </xdr:from>
    <xdr:to>
      <xdr:col>46</xdr:col>
      <xdr:colOff>38100</xdr:colOff>
      <xdr:row>78</xdr:row>
      <xdr:rowOff>92357</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8699500" y="133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83484</xdr:rowOff>
    </xdr:from>
    <xdr:ext cx="534377"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166171</xdr:rowOff>
    </xdr:from>
    <xdr:to>
      <xdr:col>41</xdr:col>
      <xdr:colOff>101600</xdr:colOff>
      <xdr:row>78</xdr:row>
      <xdr:rowOff>96321</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7810500" y="133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87448</xdr:rowOff>
    </xdr:from>
    <xdr:ext cx="534377"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50550</xdr:rowOff>
    </xdr:from>
    <xdr:to>
      <xdr:col>36</xdr:col>
      <xdr:colOff>165100</xdr:colOff>
      <xdr:row>78</xdr:row>
      <xdr:rowOff>152150</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6921500" y="1342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143277</xdr:rowOff>
    </xdr:from>
    <xdr:ext cx="469744"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164373</xdr:rowOff>
    </xdr:from>
    <xdr:to>
      <xdr:col>55</xdr:col>
      <xdr:colOff>0</xdr:colOff>
      <xdr:row>96</xdr:row>
      <xdr:rowOff>66632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52123"/>
          <a:ext cx="838200" cy="7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1109</xdr:rowOff>
    </xdr:from>
    <xdr:ext cx="534377" cy="259045"/>
    <xdr:sp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60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66632</xdr:rowOff>
    </xdr:from>
    <xdr:to>
      <xdr:col>50</xdr:col>
      <xdr:colOff>114300</xdr:colOff>
      <xdr:row>96</xdr:row>
      <xdr:rowOff>128834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25832"/>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118770</xdr:rowOff>
    </xdr:from>
    <xdr:ext cx="534377"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128834</xdr:rowOff>
    </xdr:from>
    <xdr:to>
      <xdr:col>45</xdr:col>
      <xdr:colOff>177800</xdr:colOff>
      <xdr:row>96</xdr:row>
      <xdr:rowOff>168847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88034"/>
          <a:ext cx="889000" cy="4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168847</xdr:rowOff>
    </xdr:from>
    <xdr:to>
      <xdr:col>41</xdr:col>
      <xdr:colOff>50800</xdr:colOff>
      <xdr:row>97</xdr:row>
      <xdr:rowOff>33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28047"/>
          <a:ext cx="889000" cy="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93571</xdr:rowOff>
    </xdr:from>
    <xdr:to>
      <xdr:col>36</xdr:col>
      <xdr:colOff>165100</xdr:colOff>
      <xdr:row>97</xdr:row>
      <xdr:rowOff>23721</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40248</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113573</xdr:rowOff>
    </xdr:from>
    <xdr:to>
      <xdr:col>55</xdr:col>
      <xdr:colOff>50800</xdr:colOff>
      <xdr:row>96</xdr:row>
      <xdr:rowOff>43723</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10426700" y="164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136450</xdr:rowOff>
    </xdr:from>
    <xdr:ext cx="534377" cy="259045"/>
    <xdr:sp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5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15832</xdr:rowOff>
    </xdr:from>
    <xdr:to>
      <xdr:col>50</xdr:col>
      <xdr:colOff>165100</xdr:colOff>
      <xdr:row>96</xdr:row>
      <xdr:rowOff>117432</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9588500" y="1647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133959</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25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78034</xdr:rowOff>
    </xdr:from>
    <xdr:to>
      <xdr:col>46</xdr:col>
      <xdr:colOff>38100</xdr:colOff>
      <xdr:row>97</xdr:row>
      <xdr:rowOff>8184</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8699500" y="1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170761</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2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118047</xdr:rowOff>
    </xdr:from>
    <xdr:to>
      <xdr:col>41</xdr:col>
      <xdr:colOff>101600</xdr:colOff>
      <xdr:row>97</xdr:row>
      <xdr:rowOff>48197</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7810500" y="165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39324</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120683</xdr:rowOff>
    </xdr:from>
    <xdr:to>
      <xdr:col>36</xdr:col>
      <xdr:colOff>165100</xdr:colOff>
      <xdr:row>97</xdr:row>
      <xdr:rowOff>50833</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6921500" y="1657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41960</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7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123492</xdr:rowOff>
    </xdr:from>
    <xdr:to>
      <xdr:col>85</xdr:col>
      <xdr:colOff>127000</xdr:colOff>
      <xdr:row>35</xdr:row>
      <xdr:rowOff>124521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124242"/>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120246</xdr:rowOff>
    </xdr:from>
    <xdr:to>
      <xdr:col>81</xdr:col>
      <xdr:colOff>50800</xdr:colOff>
      <xdr:row>35</xdr:row>
      <xdr:rowOff>124521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120996"/>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120246</xdr:rowOff>
    </xdr:from>
    <xdr:to>
      <xdr:col>76</xdr:col>
      <xdr:colOff>114300</xdr:colOff>
      <xdr:row>35</xdr:row>
      <xdr:rowOff>123698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120996"/>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67897</xdr:rowOff>
    </xdr:from>
    <xdr:to>
      <xdr:col>71</xdr:col>
      <xdr:colOff>177800</xdr:colOff>
      <xdr:row>35</xdr:row>
      <xdr:rowOff>123698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5897197"/>
          <a:ext cx="889000" cy="22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94121</xdr:rowOff>
    </xdr:from>
    <xdr:ext cx="534377" cy="259045"/>
    <xdr:sp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5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33716</xdr:rowOff>
    </xdr:from>
    <xdr:to>
      <xdr:col>67</xdr:col>
      <xdr:colOff>101600</xdr:colOff>
      <xdr:row>35</xdr:row>
      <xdr:rowOff>135316</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034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126443</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2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72692</xdr:rowOff>
    </xdr:from>
    <xdr:to>
      <xdr:col>85</xdr:col>
      <xdr:colOff>177800</xdr:colOff>
      <xdr:row>36</xdr:row>
      <xdr:rowOff>2842</xdr:rowOff>
    </xdr:to>
    <xdr:sp textlink="">
      <xdr:nvSpPr>
        <xdr:cNvPr id="531" name="楕円 530">
          <a:extLst>
            <a:ext uri="{FF2B5EF4-FFF2-40B4-BE49-F238E27FC236}">
              <a16:creationId xmlns:a16="http://schemas.microsoft.com/office/drawing/2014/main" id="{00000000-0008-0000-0700-000013020000}"/>
            </a:ext>
          </a:extLst>
        </xdr:cNvPr>
        <xdr:cNvSpPr/>
      </xdr:nvSpPr>
      <xdr:spPr>
        <a:xfrm>
          <a:off x="16268700" y="607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51119</xdr:rowOff>
    </xdr:from>
    <xdr:ext cx="534377" cy="259045"/>
    <xdr:sp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05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73721</xdr:rowOff>
    </xdr:from>
    <xdr:to>
      <xdr:col>81</xdr:col>
      <xdr:colOff>101600</xdr:colOff>
      <xdr:row>36</xdr:row>
      <xdr:rowOff>3871</xdr:rowOff>
    </xdr:to>
    <xdr:sp textlink="">
      <xdr:nvSpPr>
        <xdr:cNvPr id="533" name="楕円 532">
          <a:extLst>
            <a:ext uri="{FF2B5EF4-FFF2-40B4-BE49-F238E27FC236}">
              <a16:creationId xmlns:a16="http://schemas.microsoft.com/office/drawing/2014/main" id="{00000000-0008-0000-0700-000015020000}"/>
            </a:ext>
          </a:extLst>
        </xdr:cNvPr>
        <xdr:cNvSpPr/>
      </xdr:nvSpPr>
      <xdr:spPr>
        <a:xfrm>
          <a:off x="15430500" y="60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166448</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6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69446</xdr:rowOff>
    </xdr:from>
    <xdr:to>
      <xdr:col>76</xdr:col>
      <xdr:colOff>165100</xdr:colOff>
      <xdr:row>35</xdr:row>
      <xdr:rowOff>171046</xdr:rowOff>
    </xdr:to>
    <xdr:sp textlink="">
      <xdr:nvSpPr>
        <xdr:cNvPr id="535" name="楕円 534">
          <a:extLst>
            <a:ext uri="{FF2B5EF4-FFF2-40B4-BE49-F238E27FC236}">
              <a16:creationId xmlns:a16="http://schemas.microsoft.com/office/drawing/2014/main" id="{00000000-0008-0000-0700-000017020000}"/>
            </a:ext>
          </a:extLst>
        </xdr:cNvPr>
        <xdr:cNvSpPr/>
      </xdr:nvSpPr>
      <xdr:spPr>
        <a:xfrm>
          <a:off x="14541500" y="607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162173</xdr:rowOff>
    </xdr:from>
    <xdr:ext cx="534377"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72898</xdr:rowOff>
    </xdr:from>
    <xdr:to>
      <xdr:col>72</xdr:col>
      <xdr:colOff>38100</xdr:colOff>
      <xdr:row>36</xdr:row>
      <xdr:rowOff>3048</xdr:rowOff>
    </xdr:to>
    <xdr:sp textlink="">
      <xdr:nvSpPr>
        <xdr:cNvPr id="537" name="楕円 536">
          <a:extLst>
            <a:ext uri="{FF2B5EF4-FFF2-40B4-BE49-F238E27FC236}">
              <a16:creationId xmlns:a16="http://schemas.microsoft.com/office/drawing/2014/main" id="{00000000-0008-0000-0700-000019020000}"/>
            </a:ext>
          </a:extLst>
        </xdr:cNvPr>
        <xdr:cNvSpPr/>
      </xdr:nvSpPr>
      <xdr:spPr>
        <a:xfrm>
          <a:off x="13652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165625</xdr:rowOff>
    </xdr:from>
    <xdr:ext cx="534377"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6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17097</xdr:rowOff>
    </xdr:from>
    <xdr:to>
      <xdr:col>67</xdr:col>
      <xdr:colOff>101600</xdr:colOff>
      <xdr:row>34</xdr:row>
      <xdr:rowOff>118697</xdr:rowOff>
    </xdr:to>
    <xdr:sp textlink="">
      <xdr:nvSpPr>
        <xdr:cNvPr id="539" name="楕円 538">
          <a:extLst>
            <a:ext uri="{FF2B5EF4-FFF2-40B4-BE49-F238E27FC236}">
              <a16:creationId xmlns:a16="http://schemas.microsoft.com/office/drawing/2014/main" id="{00000000-0008-0000-0700-00001B020000}"/>
            </a:ext>
          </a:extLst>
        </xdr:cNvPr>
        <xdr:cNvSpPr/>
      </xdr:nvSpPr>
      <xdr:spPr>
        <a:xfrm>
          <a:off x="12763500" y="584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135224</xdr:rowOff>
    </xdr:from>
    <xdr:ext cx="534377"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62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27407</xdr:rowOff>
    </xdr:from>
    <xdr:to>
      <xdr:col>85</xdr:col>
      <xdr:colOff>127000</xdr:colOff>
      <xdr:row>57</xdr:row>
      <xdr:rowOff>73086</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800057"/>
          <a:ext cx="838200" cy="4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7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19941</xdr:rowOff>
    </xdr:from>
    <xdr:to>
      <xdr:col>81</xdr:col>
      <xdr:colOff>50800</xdr:colOff>
      <xdr:row>57</xdr:row>
      <xdr:rowOff>73086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792591"/>
          <a:ext cx="889000" cy="5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11286</xdr:rowOff>
    </xdr:from>
    <xdr:to>
      <xdr:col>76</xdr:col>
      <xdr:colOff>114300</xdr:colOff>
      <xdr:row>57</xdr:row>
      <xdr:rowOff>19941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783936"/>
          <a:ext cx="889000" cy="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11286</xdr:rowOff>
    </xdr:from>
    <xdr:to>
      <xdr:col>71</xdr:col>
      <xdr:colOff>177800</xdr:colOff>
      <xdr:row>57</xdr:row>
      <xdr:rowOff>88082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783936"/>
          <a:ext cx="889000" cy="7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127117</xdr:rowOff>
    </xdr:from>
    <xdr:to>
      <xdr:col>67</xdr:col>
      <xdr:colOff>101600</xdr:colOff>
      <xdr:row>57</xdr:row>
      <xdr:rowOff>57267</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2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73794</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5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148057</xdr:rowOff>
    </xdr:from>
    <xdr:to>
      <xdr:col>85</xdr:col>
      <xdr:colOff>177800</xdr:colOff>
      <xdr:row>57</xdr:row>
      <xdr:rowOff>78207</xdr:rowOff>
    </xdr:to>
    <xdr:sp textlink="">
      <xdr:nvSpPr>
        <xdr:cNvPr id="586" name="楕円 585">
          <a:extLst>
            <a:ext uri="{FF2B5EF4-FFF2-40B4-BE49-F238E27FC236}">
              <a16:creationId xmlns:a16="http://schemas.microsoft.com/office/drawing/2014/main" id="{00000000-0008-0000-0700-00004A020000}"/>
            </a:ext>
          </a:extLst>
        </xdr:cNvPr>
        <xdr:cNvSpPr/>
      </xdr:nvSpPr>
      <xdr:spPr>
        <a:xfrm>
          <a:off x="16268700" y="974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126484</xdr:rowOff>
    </xdr:from>
    <xdr:ext cx="534377" cy="259045"/>
    <xdr:sp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72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22286</xdr:rowOff>
    </xdr:from>
    <xdr:to>
      <xdr:col>81</xdr:col>
      <xdr:colOff>101600</xdr:colOff>
      <xdr:row>57</xdr:row>
      <xdr:rowOff>123886</xdr:rowOff>
    </xdr:to>
    <xdr:sp textlink="">
      <xdr:nvSpPr>
        <xdr:cNvPr id="588" name="楕円 587">
          <a:extLst>
            <a:ext uri="{FF2B5EF4-FFF2-40B4-BE49-F238E27FC236}">
              <a16:creationId xmlns:a16="http://schemas.microsoft.com/office/drawing/2014/main" id="{00000000-0008-0000-0700-00004C020000}"/>
            </a:ext>
          </a:extLst>
        </xdr:cNvPr>
        <xdr:cNvSpPr/>
      </xdr:nvSpPr>
      <xdr:spPr>
        <a:xfrm>
          <a:off x="15430500" y="979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115013</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8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140591</xdr:rowOff>
    </xdr:from>
    <xdr:to>
      <xdr:col>76</xdr:col>
      <xdr:colOff>165100</xdr:colOff>
      <xdr:row>57</xdr:row>
      <xdr:rowOff>70741</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4541500" y="974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61868</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3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131936</xdr:rowOff>
    </xdr:from>
    <xdr:to>
      <xdr:col>72</xdr:col>
      <xdr:colOff>38100</xdr:colOff>
      <xdr:row>57</xdr:row>
      <xdr:rowOff>62086</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3652500" y="973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53213</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37282</xdr:rowOff>
    </xdr:from>
    <xdr:to>
      <xdr:col>67</xdr:col>
      <xdr:colOff>101600</xdr:colOff>
      <xdr:row>57</xdr:row>
      <xdr:rowOff>138882</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2763500" y="980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130009</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0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16345</xdr:rowOff>
    </xdr:from>
    <xdr:to>
      <xdr:col>85</xdr:col>
      <xdr:colOff>127000</xdr:colOff>
      <xdr:row>79</xdr:row>
      <xdr:rowOff>34023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60895"/>
          <a:ext cx="8382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144005</xdr:rowOff>
    </xdr:from>
    <xdr:to>
      <xdr:col>81</xdr:col>
      <xdr:colOff>50800</xdr:colOff>
      <xdr:row>79</xdr:row>
      <xdr:rowOff>16345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17105"/>
          <a:ext cx="889000" cy="4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144005</xdr:rowOff>
    </xdr:from>
    <xdr:to>
      <xdr:col>76</xdr:col>
      <xdr:colOff>114300</xdr:colOff>
      <xdr:row>78</xdr:row>
      <xdr:rowOff>152527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517105"/>
          <a:ext cx="889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152527</xdr:rowOff>
    </xdr:from>
    <xdr:to>
      <xdr:col>71</xdr:col>
      <xdr:colOff>177800</xdr:colOff>
      <xdr:row>79</xdr:row>
      <xdr:rowOff>28372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25627"/>
          <a:ext cx="8890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166260</xdr:rowOff>
    </xdr:from>
    <xdr:ext cx="469744"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19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36615</xdr:rowOff>
    </xdr:from>
    <xdr:to>
      <xdr:col>67</xdr:col>
      <xdr:colOff>101600</xdr:colOff>
      <xdr:row>78</xdr:row>
      <xdr:rowOff>138215</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154742</xdr:rowOff>
    </xdr:from>
    <xdr:ext cx="534377"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154673</xdr:rowOff>
    </xdr:from>
    <xdr:to>
      <xdr:col>85</xdr:col>
      <xdr:colOff>177800</xdr:colOff>
      <xdr:row>79</xdr:row>
      <xdr:rowOff>84823</xdr:rowOff>
    </xdr:to>
    <xdr:sp textlink="">
      <xdr:nvSpPr>
        <xdr:cNvPr id="643" name="楕円 642">
          <a:extLst>
            <a:ext uri="{FF2B5EF4-FFF2-40B4-BE49-F238E27FC236}">
              <a16:creationId xmlns:a16="http://schemas.microsoft.com/office/drawing/2014/main" id="{00000000-0008-0000-0700-000083020000}"/>
            </a:ext>
          </a:extLst>
        </xdr:cNvPr>
        <xdr:cNvSpPr/>
      </xdr:nvSpPr>
      <xdr:spPr>
        <a:xfrm>
          <a:off x="16268700" y="1352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69600</xdr:rowOff>
    </xdr:from>
    <xdr:ext cx="378565" cy="259045"/>
    <xdr:sp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42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136995</xdr:rowOff>
    </xdr:from>
    <xdr:to>
      <xdr:col>81</xdr:col>
      <xdr:colOff>101600</xdr:colOff>
      <xdr:row>79</xdr:row>
      <xdr:rowOff>67145</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5430500" y="1351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58272</xdr:rowOff>
    </xdr:from>
    <xdr:ext cx="469744"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60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93205</xdr:rowOff>
    </xdr:from>
    <xdr:to>
      <xdr:col>76</xdr:col>
      <xdr:colOff>165100</xdr:colOff>
      <xdr:row>79</xdr:row>
      <xdr:rowOff>23355</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4541500" y="1346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14482</xdr:rowOff>
    </xdr:from>
    <xdr:ext cx="469744"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55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101727</xdr:rowOff>
    </xdr:from>
    <xdr:to>
      <xdr:col>72</xdr:col>
      <xdr:colOff>38100</xdr:colOff>
      <xdr:row>79</xdr:row>
      <xdr:rowOff>31877</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3652500" y="1347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23004</xdr:rowOff>
    </xdr:from>
    <xdr:ext cx="469744"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6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149022</xdr:rowOff>
    </xdr:from>
    <xdr:to>
      <xdr:col>67</xdr:col>
      <xdr:colOff>101600</xdr:colOff>
      <xdr:row>79</xdr:row>
      <xdr:rowOff>79172</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2763500" y="135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70299</xdr:rowOff>
    </xdr:from>
    <xdr:ext cx="469744"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614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5457</xdr:rowOff>
    </xdr:from>
    <xdr:to>
      <xdr:col>85</xdr:col>
      <xdr:colOff>127000</xdr:colOff>
      <xdr:row>98</xdr:row>
      <xdr:rowOff>16593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807557"/>
          <a:ext cx="8382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16593</xdr:rowOff>
    </xdr:from>
    <xdr:to>
      <xdr:col>81</xdr:col>
      <xdr:colOff>50800</xdr:colOff>
      <xdr:row>98</xdr:row>
      <xdr:rowOff>20709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818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18686</xdr:rowOff>
    </xdr:from>
    <xdr:to>
      <xdr:col>76</xdr:col>
      <xdr:colOff>114300</xdr:colOff>
      <xdr:row>98</xdr:row>
      <xdr:rowOff>20709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820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18686</xdr:rowOff>
    </xdr:from>
    <xdr:to>
      <xdr:col>71</xdr:col>
      <xdr:colOff>177800</xdr:colOff>
      <xdr:row>98</xdr:row>
      <xdr:rowOff>19050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820786"/>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45823</xdr:rowOff>
    </xdr:from>
    <xdr:ext cx="534377"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102206</xdr:rowOff>
    </xdr:from>
    <xdr:to>
      <xdr:col>67</xdr:col>
      <xdr:colOff>101600</xdr:colOff>
      <xdr:row>98</xdr:row>
      <xdr:rowOff>32356</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48883</xdr:rowOff>
    </xdr:from>
    <xdr:ext cx="534377"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0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126107</xdr:rowOff>
    </xdr:from>
    <xdr:to>
      <xdr:col>85</xdr:col>
      <xdr:colOff>177800</xdr:colOff>
      <xdr:row>98</xdr:row>
      <xdr:rowOff>56257</xdr:rowOff>
    </xdr:to>
    <xdr:sp textlink="">
      <xdr:nvSpPr>
        <xdr:cNvPr id="698" name="楕円 697">
          <a:extLst>
            <a:ext uri="{FF2B5EF4-FFF2-40B4-BE49-F238E27FC236}">
              <a16:creationId xmlns:a16="http://schemas.microsoft.com/office/drawing/2014/main" id="{00000000-0008-0000-0700-0000BA020000}"/>
            </a:ext>
          </a:extLst>
        </xdr:cNvPr>
        <xdr:cNvSpPr/>
      </xdr:nvSpPr>
      <xdr:spPr>
        <a:xfrm>
          <a:off x="16268700" y="167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62005</xdr:rowOff>
    </xdr:from>
    <xdr:ext cx="534377" cy="259045"/>
    <xdr:sp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6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137243</xdr:rowOff>
    </xdr:from>
    <xdr:to>
      <xdr:col>81</xdr:col>
      <xdr:colOff>101600</xdr:colOff>
      <xdr:row>98</xdr:row>
      <xdr:rowOff>67393</xdr:rowOff>
    </xdr:to>
    <xdr:sp textlink="">
      <xdr:nvSpPr>
        <xdr:cNvPr id="700" name="楕円 699">
          <a:extLst>
            <a:ext uri="{FF2B5EF4-FFF2-40B4-BE49-F238E27FC236}">
              <a16:creationId xmlns:a16="http://schemas.microsoft.com/office/drawing/2014/main" id="{00000000-0008-0000-0700-0000BC020000}"/>
            </a:ext>
          </a:extLst>
        </xdr:cNvPr>
        <xdr:cNvSpPr/>
      </xdr:nvSpPr>
      <xdr:spPr>
        <a:xfrm>
          <a:off x="15430500" y="167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58520</xdr:rowOff>
    </xdr:from>
    <xdr:ext cx="534377"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6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141359</xdr:rowOff>
    </xdr:from>
    <xdr:to>
      <xdr:col>76</xdr:col>
      <xdr:colOff>165100</xdr:colOff>
      <xdr:row>98</xdr:row>
      <xdr:rowOff>71509</xdr:rowOff>
    </xdr:to>
    <xdr:sp textlink="">
      <xdr:nvSpPr>
        <xdr:cNvPr id="702" name="楕円 701">
          <a:extLst>
            <a:ext uri="{FF2B5EF4-FFF2-40B4-BE49-F238E27FC236}">
              <a16:creationId xmlns:a16="http://schemas.microsoft.com/office/drawing/2014/main" id="{00000000-0008-0000-0700-0000BE020000}"/>
            </a:ext>
          </a:extLst>
        </xdr:cNvPr>
        <xdr:cNvSpPr/>
      </xdr:nvSpPr>
      <xdr:spPr>
        <a:xfrm>
          <a:off x="14541500" y="167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62636</xdr:rowOff>
    </xdr:from>
    <xdr:ext cx="534377"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139336</xdr:rowOff>
    </xdr:from>
    <xdr:to>
      <xdr:col>72</xdr:col>
      <xdr:colOff>38100</xdr:colOff>
      <xdr:row>98</xdr:row>
      <xdr:rowOff>69486</xdr:rowOff>
    </xdr:to>
    <xdr:sp textlink="">
      <xdr:nvSpPr>
        <xdr:cNvPr id="704" name="楕円 703">
          <a:extLst>
            <a:ext uri="{FF2B5EF4-FFF2-40B4-BE49-F238E27FC236}">
              <a16:creationId xmlns:a16="http://schemas.microsoft.com/office/drawing/2014/main" id="{00000000-0008-0000-0700-0000C0020000}"/>
            </a:ext>
          </a:extLst>
        </xdr:cNvPr>
        <xdr:cNvSpPr/>
      </xdr:nvSpPr>
      <xdr:spPr>
        <a:xfrm>
          <a:off x="13652500" y="1676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60613</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6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139700</xdr:rowOff>
    </xdr:from>
    <xdr:to>
      <xdr:col>67</xdr:col>
      <xdr:colOff>101600</xdr:colOff>
      <xdr:row>98</xdr:row>
      <xdr:rowOff>69850</xdr:rowOff>
    </xdr:to>
    <xdr:sp textlink="">
      <xdr:nvSpPr>
        <xdr:cNvPr id="706" name="楕円 705">
          <a:extLst>
            <a:ext uri="{FF2B5EF4-FFF2-40B4-BE49-F238E27FC236}">
              <a16:creationId xmlns:a16="http://schemas.microsoft.com/office/drawing/2014/main" id="{00000000-0008-0000-0700-0000C2020000}"/>
            </a:ext>
          </a:extLst>
        </xdr:cNvPr>
        <xdr:cNvSpPr/>
      </xdr:nvSpPr>
      <xdr:spPr>
        <a:xfrm>
          <a:off x="12763500" y="167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60977</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6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5715</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520815"/>
          <a:ext cx="838200" cy="2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5715</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0434300" y="6520815"/>
          <a:ext cx="889000" cy="2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68724</xdr:rowOff>
    </xdr:from>
    <xdr:ext cx="378565"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755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85471</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429121"/>
          <a:ext cx="889000" cy="30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85471</xdr:rowOff>
    </xdr:from>
    <xdr:to>
      <xdr:col>102</xdr:col>
      <xdr:colOff>114300</xdr:colOff>
      <xdr:row>38</xdr:row>
      <xdr:rowOff>69088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18656300" y="6429121"/>
          <a:ext cx="889000" cy="15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69232</xdr:rowOff>
    </xdr:from>
    <xdr:ext cx="378565"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755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71137</xdr:rowOff>
    </xdr:from>
    <xdr:ext cx="378565"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75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126365</xdr:rowOff>
    </xdr:from>
    <xdr:to>
      <xdr:col>112</xdr:col>
      <xdr:colOff>38100</xdr:colOff>
      <xdr:row>38</xdr:row>
      <xdr:rowOff>56515</xdr:rowOff>
    </xdr:to>
    <xdr:sp textlink="">
      <xdr:nvSpPr>
        <xdr:cNvPr id="757" name="楕円 756">
          <a:extLst>
            <a:ext uri="{FF2B5EF4-FFF2-40B4-BE49-F238E27FC236}">
              <a16:creationId xmlns:a16="http://schemas.microsoft.com/office/drawing/2014/main" id="{00000000-0008-0000-0700-0000F5020000}"/>
            </a:ext>
          </a:extLst>
        </xdr:cNvPr>
        <xdr:cNvSpPr/>
      </xdr:nvSpPr>
      <xdr:spPr>
        <a:xfrm>
          <a:off x="21272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73042</xdr:rowOff>
    </xdr:from>
    <xdr:ext cx="469744"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088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34671</xdr:rowOff>
    </xdr:from>
    <xdr:to>
      <xdr:col>102</xdr:col>
      <xdr:colOff>165100</xdr:colOff>
      <xdr:row>37</xdr:row>
      <xdr:rowOff>136271</xdr:rowOff>
    </xdr:to>
    <xdr:sp textlink="">
      <xdr:nvSpPr>
        <xdr:cNvPr id="761" name="楕円 760">
          <a:extLst>
            <a:ext uri="{FF2B5EF4-FFF2-40B4-BE49-F238E27FC236}">
              <a16:creationId xmlns:a16="http://schemas.microsoft.com/office/drawing/2014/main" id="{00000000-0008-0000-0700-0000F9020000}"/>
            </a:ext>
          </a:extLst>
        </xdr:cNvPr>
        <xdr:cNvSpPr/>
      </xdr:nvSpPr>
      <xdr:spPr>
        <a:xfrm>
          <a:off x="19494500" y="637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152798</xdr:rowOff>
    </xdr:from>
    <xdr:ext cx="469744"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10428" y="615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18288</xdr:rowOff>
    </xdr:from>
    <xdr:to>
      <xdr:col>98</xdr:col>
      <xdr:colOff>38100</xdr:colOff>
      <xdr:row>38</xdr:row>
      <xdr:rowOff>119888</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18605500" y="653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136415</xdr:rowOff>
    </xdr:from>
    <xdr:ext cx="469744"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21428" y="630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37628</xdr:rowOff>
    </xdr:from>
    <xdr:to>
      <xdr:col>98</xdr:col>
      <xdr:colOff>38100</xdr:colOff>
      <xdr:row>59</xdr:row>
      <xdr:rowOff>139228</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5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155755</xdr:rowOff>
    </xdr:from>
    <xdr:ext cx="313932"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99333" y="9928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総務費の決算額全体は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財政調整基金への積立金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やふるさと納税返礼事業の減等により前年度に比べ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400,961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千円減少し、住民一人当たりのコストも減少している。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農林水産業費の決算額全体は食品産業の輸出向け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HACCP</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等対応施設整備緊急対策事業の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や第３セクターへの経営安定化資金貸付金の皆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132,617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し、住民一人当たりのコストも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主な構成項目である民生費の決算額全体は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住民税非課税世帯給付金給付</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低所得世帯支援給付金給付事業の皆増等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193,600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し、住民一人当たりのコストも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衛生費は南薩地区衛生管理組合負担金の増等により前年度に比べ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1,136,530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千円増加し、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住民一人当たりのコストも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口減少に伴い住民一人当たりのコストは増加傾向にある中で、公債費については投資的経費の適切な選択と重点化により計画的な借入額の抑制を行うとともに、交付税措置率の高い財政運営上有利な地方債の活用や繰上償還に努めてきたため、類似団体平均より低い水準で推移しているが、現在整備を進めているごみ処理施設に係る借入額が多額となるため、今後、増加していくことが予想され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財政調整基金残高の比率については、決算剰余金等による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ことにより、前年度に比べ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実質単年度収支については、前年度に比べ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持続可能な財政構造を維持していくため、財政計画では令和７年度末までに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国民健康保険特別会計については、平成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年度まで６年連続で赤字決算となっていたが、国民健康保険財政健全化行動計画に基づいた取組により、基準外繰出を行うことで平成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年度決算からは黒字となっている。基準外繰出額は年々、減少傾向にあるものの、依然として続けざるを得ない状況であるため、引き続き財政健全化を図っていく。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特別会計及び公営企業会計については黒字となっているが、特別会計等への繰出金が一般会計の財政状況に与える影響が大きいことから、引き続き歳入の確保に努めるとともに、歳出削減に努める。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なお、公共下水道事業会計については、令和元年度までは地方公営企業法非適用であったが、令和２年度から法適用となったため、令和元年度以前の公共下水道事業特別会計はその他会計（黒字）に計上され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本市は水道・病院・下水道事業を実施していることから、公営企業債の元利償還金に対する繰出の負担が大きくなっている。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年度決算については算入公債費等が増加したものの、元利償還金も増加したことから、実質公債費比率の分子は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実質公債費比率は年々改善が図られているものの、ごみ処理施設に係る借入額が多額となることなどから、今後比率は上昇することが予想されるが、必要となる社会資本への投資を行いつつ、交付税措置率の高い有利な地方債の活用により実質的な公債費負担の軽減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減債基金残高のうち、実質公債比率の算定に用いる満期一括償還地方債の償還の財源として積み立てた額はない。</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については、公営企業債等繰入見込額や退職手当負担見込額、設立法人の負担額等負担見込額が減となった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が、一般会計等に係る地方債の現在高が増加した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充当可能財源等（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については、基準財政需要額算入見込額の増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や減債基金の増</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により増加した。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から充当可能財源等（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を差し引いた将来負担比率の分子については前年度より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554,886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千円減少し、前年度に引き続きマイナスとなった。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地方債</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高</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に対する実質的な負担額については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大きく</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上回</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り、今後についても老朽化等による公共施設の維持管理や内鍋清掃センターに係る除却などによる増加が見込まれて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いることから、</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市全体で投資的経費の適切な選択・重点化等を行いながら、交付税措置率の高い有利な地方債を活用し、後年度負担を軽減していくとともに、財政調整基金をはじめとする基金を確保し、財政の健全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1,021,108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1,610,383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減災</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基金の積立額の増が基金全体の増の要因となっている。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億円を超える財政調整的な基金を確保することとしている。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なんさつＥＣＯの杜整備に伴う減債基金積立計画に基づく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減債基金への積立も含め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地方財政法上の積立を行っていくことで、将来の持続可能な財政構造を維持するための基金の充実を図っていく。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・岩崎奨学基金：高等教育等振興の一環として、有用な人材育成を図る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789,538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903,000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千円の取り崩しを行ったことにより減少している。ふるさと納税の減により基金積立金額も前年度より減少している。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・地域振興基金：指定寄附により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千円の積立行ったことにより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・庁舎整備基金：将来的な庁舎の建替えを見据え、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それぞれの使途に沿った事業に充当していくため、中長期的には残高を増やしていく方針ではない。</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財政調整基金については決算剰余金等により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101,108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千円の取り崩しを行ったことにより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千円の取り崩しを行ったが、今後の公債費負担の軽減対策として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574,020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D62637F1-5C70-4766-A2B6-6C187D002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185C89C8-66D5-4B81-BF08-1A5FD5260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textlink="">
      <xdr:nvSpPr>
        <xdr:cNvPr id="4" name="正方形/長方形 3">
          <a:extLst>
            <a:ext uri="{FF2B5EF4-FFF2-40B4-BE49-F238E27FC236}">
              <a16:creationId xmlns:a16="http://schemas.microsoft.com/office/drawing/2014/main" id="{2A1FDC02-16ED-477C-8373-BC8B38C2521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5" name="正方形/長方形 4">
          <a:extLst>
            <a:ext uri="{FF2B5EF4-FFF2-40B4-BE49-F238E27FC236}">
              <a16:creationId xmlns:a16="http://schemas.microsoft.com/office/drawing/2014/main" id="{F4B3CF31-B606-4AC4-A2BD-B986AC436B4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6" name="正方形/長方形 5">
          <a:extLst>
            <a:ext uri="{FF2B5EF4-FFF2-40B4-BE49-F238E27FC236}">
              <a16:creationId xmlns:a16="http://schemas.microsoft.com/office/drawing/2014/main" id="{93585EFE-1A70-4D8F-893E-AB908216D2B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7" name="正方形/長方形 6">
          <a:extLst>
            <a:ext uri="{FF2B5EF4-FFF2-40B4-BE49-F238E27FC236}">
              <a16:creationId xmlns:a16="http://schemas.microsoft.com/office/drawing/2014/main" id="{D72F35A1-0446-451B-9828-D7684510971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8" name="正方形/長方形 7">
          <a:extLst>
            <a:ext uri="{FF2B5EF4-FFF2-40B4-BE49-F238E27FC236}">
              <a16:creationId xmlns:a16="http://schemas.microsoft.com/office/drawing/2014/main" id="{62558018-3931-4829-A9B4-7B7054FD7EB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9" name="正方形/長方形 8">
          <a:extLst>
            <a:ext uri="{FF2B5EF4-FFF2-40B4-BE49-F238E27FC236}">
              <a16:creationId xmlns:a16="http://schemas.microsoft.com/office/drawing/2014/main" id="{5D5FAEDA-937E-4E24-83E3-89FCCC4DD7E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0" name="正方形/長方形 9">
          <a:extLst>
            <a:ext uri="{FF2B5EF4-FFF2-40B4-BE49-F238E27FC236}">
              <a16:creationId xmlns:a16="http://schemas.microsoft.com/office/drawing/2014/main" id="{97A488FD-ED57-410D-B74E-B997A85CD62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1" name="正方形/長方形 10">
          <a:extLst>
            <a:ext uri="{FF2B5EF4-FFF2-40B4-BE49-F238E27FC236}">
              <a16:creationId xmlns:a16="http://schemas.microsoft.com/office/drawing/2014/main" id="{D670734E-DED7-4B5D-A155-7FE9BB4E524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2" name="正方形/長方形 11">
          <a:extLst>
            <a:ext uri="{FF2B5EF4-FFF2-40B4-BE49-F238E27FC236}">
              <a16:creationId xmlns:a16="http://schemas.microsoft.com/office/drawing/2014/main" id="{7643DA9B-1AAF-4438-A64F-A3B9AF58479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3" name="正方形/長方形 12">
          <a:extLst>
            <a:ext uri="{FF2B5EF4-FFF2-40B4-BE49-F238E27FC236}">
              <a16:creationId xmlns:a16="http://schemas.microsoft.com/office/drawing/2014/main" id="{0C6A7238-1325-4E00-82A0-03AA4EE50BF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4" name="正方形/長方形 13">
          <a:extLst>
            <a:ext uri="{FF2B5EF4-FFF2-40B4-BE49-F238E27FC236}">
              <a16:creationId xmlns:a16="http://schemas.microsoft.com/office/drawing/2014/main" id="{E4503DC0-53DE-4035-8653-F8200DC1610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5" name="正方形/長方形 14">
          <a:extLst>
            <a:ext uri="{FF2B5EF4-FFF2-40B4-BE49-F238E27FC236}">
              <a16:creationId xmlns:a16="http://schemas.microsoft.com/office/drawing/2014/main" id="{C5E5844A-F5FC-4154-9F00-4F1CE17A695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6" name="正方形/長方形 15">
          <a:extLst>
            <a:ext uri="{FF2B5EF4-FFF2-40B4-BE49-F238E27FC236}">
              <a16:creationId xmlns:a16="http://schemas.microsoft.com/office/drawing/2014/main" id="{BD7FB528-F478-403C-9F40-14E2B0CA818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7" name="正方形/長方形 16">
          <a:extLst>
            <a:ext uri="{FF2B5EF4-FFF2-40B4-BE49-F238E27FC236}">
              <a16:creationId xmlns:a16="http://schemas.microsoft.com/office/drawing/2014/main" id="{3A3A4CE4-7AF2-4005-B866-5AB067070CB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8" name="正方形/長方形 17">
          <a:extLst>
            <a:ext uri="{FF2B5EF4-FFF2-40B4-BE49-F238E27FC236}">
              <a16:creationId xmlns:a16="http://schemas.microsoft.com/office/drawing/2014/main" id="{C02D87C3-F7D2-46F0-BB0F-E2F40268C4B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9" name="正方形/長方形 18">
          <a:extLst>
            <a:ext uri="{FF2B5EF4-FFF2-40B4-BE49-F238E27FC236}">
              <a16:creationId xmlns:a16="http://schemas.microsoft.com/office/drawing/2014/main" id="{9E4BFAF0-C89A-4845-9C96-C863C3704FE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0" name="正方形/長方形 19">
          <a:extLst>
            <a:ext uri="{FF2B5EF4-FFF2-40B4-BE49-F238E27FC236}">
              <a16:creationId xmlns:a16="http://schemas.microsoft.com/office/drawing/2014/main" id="{4FFE4A7F-CBD3-4342-816F-28795CF1DFC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1" name="正方形/長方形 20">
          <a:extLst>
            <a:ext uri="{FF2B5EF4-FFF2-40B4-BE49-F238E27FC236}">
              <a16:creationId xmlns:a16="http://schemas.microsoft.com/office/drawing/2014/main" id="{1CC94D2F-C3B6-4E4A-94A5-FC5FFDFD060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2" name="正方形/長方形 21">
          <a:extLst>
            <a:ext uri="{FF2B5EF4-FFF2-40B4-BE49-F238E27FC236}">
              <a16:creationId xmlns:a16="http://schemas.microsoft.com/office/drawing/2014/main" id="{D6DD9A26-6379-43BD-9DA7-141A0E344C7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3" name="正方形/長方形 22">
          <a:extLst>
            <a:ext uri="{FF2B5EF4-FFF2-40B4-BE49-F238E27FC236}">
              <a16:creationId xmlns:a16="http://schemas.microsoft.com/office/drawing/2014/main" id="{8443FA43-0BE5-4ABD-BC18-C53349C5283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4" name="正方形/長方形 23">
          <a:extLst>
            <a:ext uri="{FF2B5EF4-FFF2-40B4-BE49-F238E27FC236}">
              <a16:creationId xmlns:a16="http://schemas.microsoft.com/office/drawing/2014/main" id="{4F6E75A9-ABC5-4357-BA5F-6DD701D5D0D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5" name="正方形/長方形 24">
          <a:extLst>
            <a:ext uri="{FF2B5EF4-FFF2-40B4-BE49-F238E27FC236}">
              <a16:creationId xmlns:a16="http://schemas.microsoft.com/office/drawing/2014/main" id="{496DC7C4-EDF9-476D-963E-E8F3472F34F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6" name="角丸四角形 25">
          <a:extLst>
            <a:ext uri="{FF2B5EF4-FFF2-40B4-BE49-F238E27FC236}">
              <a16:creationId xmlns:a16="http://schemas.microsoft.com/office/drawing/2014/main" id="{FCE2808F-5BA7-4192-B672-E04C9FF1B30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7" name="正方形/長方形 26">
          <a:extLst>
            <a:ext uri="{FF2B5EF4-FFF2-40B4-BE49-F238E27FC236}">
              <a16:creationId xmlns:a16="http://schemas.microsoft.com/office/drawing/2014/main" id="{6386045E-935C-4242-8BDB-FE1AD9E337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8" name="正方形/長方形 27">
          <a:extLst>
            <a:ext uri="{FF2B5EF4-FFF2-40B4-BE49-F238E27FC236}">
              <a16:creationId xmlns:a16="http://schemas.microsoft.com/office/drawing/2014/main" id="{690033AC-273B-40A5-9AD4-3ACB993355D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9" name="正方形/長方形 28">
          <a:extLst>
            <a:ext uri="{FF2B5EF4-FFF2-40B4-BE49-F238E27FC236}">
              <a16:creationId xmlns:a16="http://schemas.microsoft.com/office/drawing/2014/main" id="{A5ECFF1F-797A-425E-87EC-616295B0A33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1B37CB85-FFF8-496C-9DDA-3F3C26D7BB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1" name="楕円 30">
          <a:extLst>
            <a:ext uri="{FF2B5EF4-FFF2-40B4-BE49-F238E27FC236}">
              <a16:creationId xmlns:a16="http://schemas.microsoft.com/office/drawing/2014/main" id="{7B80B268-5101-4B34-A98A-96C5C093914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2" name="フローチャート: 判断 31">
          <a:extLst>
            <a:ext uri="{FF2B5EF4-FFF2-40B4-BE49-F238E27FC236}">
              <a16:creationId xmlns:a16="http://schemas.microsoft.com/office/drawing/2014/main" id="{DE922DDC-2DBB-44C6-A81E-EE3120A5182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5B27AC68-0E9C-47FC-BD2E-299116A7DD4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DBD643AF-AFB1-42A4-AC40-7A5ED66D158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A972150F-2D55-4178-BF9E-A0FFCCE4B2D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BC711BB6-3F3E-4BEB-AC4C-00ED3A098EF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7" name="テキスト ボックス 36">
          <a:extLst>
            <a:ext uri="{FF2B5EF4-FFF2-40B4-BE49-F238E27FC236}">
              <a16:creationId xmlns:a16="http://schemas.microsoft.com/office/drawing/2014/main" id="{5C91C6AA-7CE1-4FA6-80DE-0D94F13BCF8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8" name="テキスト ボックス 37">
          <a:extLst>
            <a:ext uri="{FF2B5EF4-FFF2-40B4-BE49-F238E27FC236}">
              <a16:creationId xmlns:a16="http://schemas.microsoft.com/office/drawing/2014/main" id="{3748CAD1-397C-4823-9F18-CEDAF89C9A9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9" name="テキスト ボックス 38">
          <a:extLst>
            <a:ext uri="{FF2B5EF4-FFF2-40B4-BE49-F238E27FC236}">
              <a16:creationId xmlns:a16="http://schemas.microsoft.com/office/drawing/2014/main" id="{EC1F8401-5539-4A85-8A57-13966E262B4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0" name="テキスト ボックス 39">
          <a:extLst>
            <a:ext uri="{FF2B5EF4-FFF2-40B4-BE49-F238E27FC236}">
              <a16:creationId xmlns:a16="http://schemas.microsoft.com/office/drawing/2014/main" id="{F74957AC-9231-4B94-B58F-B6CB02D834E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1" name="テキスト ボックス 40">
          <a:extLst>
            <a:ext uri="{FF2B5EF4-FFF2-40B4-BE49-F238E27FC236}">
              <a16:creationId xmlns:a16="http://schemas.microsoft.com/office/drawing/2014/main" id="{42E97161-D248-4CA9-A59B-423F1E1F385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2" name="正方形/長方形 41">
          <a:extLst>
            <a:ext uri="{FF2B5EF4-FFF2-40B4-BE49-F238E27FC236}">
              <a16:creationId xmlns:a16="http://schemas.microsoft.com/office/drawing/2014/main" id="{5EFC0AEC-28E4-4B49-9ACA-F417184E809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3" name="正方形/長方形 42">
          <a:extLst>
            <a:ext uri="{FF2B5EF4-FFF2-40B4-BE49-F238E27FC236}">
              <a16:creationId xmlns:a16="http://schemas.microsoft.com/office/drawing/2014/main" id="{52DF980F-7EDF-402D-8A5C-BDE7FD884B8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4" name="正方形/長方形 43">
          <a:extLst>
            <a:ext uri="{FF2B5EF4-FFF2-40B4-BE49-F238E27FC236}">
              <a16:creationId xmlns:a16="http://schemas.microsoft.com/office/drawing/2014/main" id="{B355C4ED-0F0A-4217-BC97-75C4A0BEBAD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5" name="正方形/長方形 44">
          <a:extLst>
            <a:ext uri="{FF2B5EF4-FFF2-40B4-BE49-F238E27FC236}">
              <a16:creationId xmlns:a16="http://schemas.microsoft.com/office/drawing/2014/main" id="{C1AE982F-8321-41E2-9280-5D5C6D59FBB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6" name="正方形/長方形 45">
          <a:extLst>
            <a:ext uri="{FF2B5EF4-FFF2-40B4-BE49-F238E27FC236}">
              <a16:creationId xmlns:a16="http://schemas.microsoft.com/office/drawing/2014/main" id="{6709CCF6-5921-4549-B788-1B0162E8ABC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7" name="正方形/長方形 46">
          <a:extLst>
            <a:ext uri="{FF2B5EF4-FFF2-40B4-BE49-F238E27FC236}">
              <a16:creationId xmlns:a16="http://schemas.microsoft.com/office/drawing/2014/main" id="{F9A5B7E4-2F29-4C72-8830-2A452C3C23E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8" name="正方形/長方形 47">
          <a:extLst>
            <a:ext uri="{FF2B5EF4-FFF2-40B4-BE49-F238E27FC236}">
              <a16:creationId xmlns:a16="http://schemas.microsoft.com/office/drawing/2014/main" id="{068A0958-EF24-426B-A592-16725C58E98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9" name="正方形/長方形 48">
          <a:extLst>
            <a:ext uri="{FF2B5EF4-FFF2-40B4-BE49-F238E27FC236}">
              <a16:creationId xmlns:a16="http://schemas.microsoft.com/office/drawing/2014/main" id="{56D196E9-93BA-40B6-A2B7-809D3350E56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0" name="正方形/長方形 49">
          <a:extLst>
            <a:ext uri="{FF2B5EF4-FFF2-40B4-BE49-F238E27FC236}">
              <a16:creationId xmlns:a16="http://schemas.microsoft.com/office/drawing/2014/main" id="{0BD70686-D5C7-404D-9C7B-C778C6B34CD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1" name="正方形/長方形 50">
          <a:extLst>
            <a:ext uri="{FF2B5EF4-FFF2-40B4-BE49-F238E27FC236}">
              <a16:creationId xmlns:a16="http://schemas.microsoft.com/office/drawing/2014/main" id="{9C914736-52DA-4937-81AA-7DEA8D5C5F1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2" name="正方形/長方形 51">
          <a:extLst>
            <a:ext uri="{FF2B5EF4-FFF2-40B4-BE49-F238E27FC236}">
              <a16:creationId xmlns:a16="http://schemas.microsoft.com/office/drawing/2014/main" id="{8D11F0A1-5237-4C05-BD76-11D845781C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3" name="正方形/長方形 52">
          <a:extLst>
            <a:ext uri="{FF2B5EF4-FFF2-40B4-BE49-F238E27FC236}">
              <a16:creationId xmlns:a16="http://schemas.microsoft.com/office/drawing/2014/main" id="{76850AC8-2DCC-450B-8342-F9F6B895B25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4" name="テキスト ボックス 53">
          <a:extLst>
            <a:ext uri="{FF2B5EF4-FFF2-40B4-BE49-F238E27FC236}">
              <a16:creationId xmlns:a16="http://schemas.microsoft.com/office/drawing/2014/main" id="{598D28C2-C6A9-4761-ABE5-B0C8B352BC7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枕崎小学校</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号棟長寿命化改修工事など老朽化した施設等の改修等に取り組んだことにより、有形固定資産は増となり、減価償却累計額も同様に増となり、前年度と比較して減価償却率は</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ポイント増となったものの、類似団体よりも低くなった。</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枕崎市公共施設等総合管理計画により、規模の最適化、予防保全による長寿命化等を基本とした効率的な維持管理を行うこととしている。また、不要な施設の整理により、令和８年度までに施設数量を</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％削減することを目標とし、比率の改善に努める。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5" name="テキスト ボックス 54">
          <a:extLst>
            <a:ext uri="{FF2B5EF4-FFF2-40B4-BE49-F238E27FC236}">
              <a16:creationId xmlns:a16="http://schemas.microsoft.com/office/drawing/2014/main" id="{CD34A984-DAC0-4027-ABF4-11B9AF6E394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DBD5B86-BF53-4B98-B3C5-307FB9E7093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7" name="テキスト ボックス 56">
          <a:extLst>
            <a:ext uri="{FF2B5EF4-FFF2-40B4-BE49-F238E27FC236}">
              <a16:creationId xmlns:a16="http://schemas.microsoft.com/office/drawing/2014/main" id="{66B64284-46F1-416C-912C-B6D829B5C37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633C8C16-7AFF-4D25-BA7E-97BC9CD58A8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textlink="">
      <xdr:nvSpPr>
        <xdr:cNvPr id="59" name="テキスト ボックス 58">
          <a:extLst>
            <a:ext uri="{FF2B5EF4-FFF2-40B4-BE49-F238E27FC236}">
              <a16:creationId xmlns:a16="http://schemas.microsoft.com/office/drawing/2014/main" id="{F232C1A8-E78E-4841-BA83-551A21947224}"/>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E6935B13-E001-4BC0-9326-34B58880123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1" name="テキスト ボックス 60">
          <a:extLst>
            <a:ext uri="{FF2B5EF4-FFF2-40B4-BE49-F238E27FC236}">
              <a16:creationId xmlns:a16="http://schemas.microsoft.com/office/drawing/2014/main" id="{BCF18AD0-D79F-41E0-A4F2-58D2D736719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3A14D24D-3854-49EA-8AC6-AB6F0A97560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3" name="テキスト ボックス 62">
          <a:extLst>
            <a:ext uri="{FF2B5EF4-FFF2-40B4-BE49-F238E27FC236}">
              <a16:creationId xmlns:a16="http://schemas.microsoft.com/office/drawing/2014/main" id="{20FE515F-C9F1-4320-B921-678E29869B0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A62D22EB-368B-430E-B950-97E7E3C3C28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5" name="テキスト ボックス 64">
          <a:extLst>
            <a:ext uri="{FF2B5EF4-FFF2-40B4-BE49-F238E27FC236}">
              <a16:creationId xmlns:a16="http://schemas.microsoft.com/office/drawing/2014/main" id="{07CA7BB9-6202-4146-B118-174899FBD9F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DC26093D-94EA-4376-A77B-715FF803E87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7" name="テキスト ボックス 66">
          <a:extLst>
            <a:ext uri="{FF2B5EF4-FFF2-40B4-BE49-F238E27FC236}">
              <a16:creationId xmlns:a16="http://schemas.microsoft.com/office/drawing/2014/main" id="{2D74215C-94F1-48C9-9B2B-E84C6746661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15AA7CD3-1B16-499D-AC3D-2C26D07A0F6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textlink="">
      <xdr:nvSpPr>
        <xdr:cNvPr id="69" name="テキスト ボックス 68">
          <a:extLst>
            <a:ext uri="{FF2B5EF4-FFF2-40B4-BE49-F238E27FC236}">
              <a16:creationId xmlns:a16="http://schemas.microsoft.com/office/drawing/2014/main" id="{7465BA1F-5CEE-4D54-A1FF-637279F7D6C6}"/>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0" name="有形固定資産減価償却率グラフ枠">
          <a:extLst>
            <a:ext uri="{FF2B5EF4-FFF2-40B4-BE49-F238E27FC236}">
              <a16:creationId xmlns:a16="http://schemas.microsoft.com/office/drawing/2014/main" id="{F70A5EA5-9051-4FED-AC6C-968ABAF547F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71" name="直線コネクタ 70">
          <a:extLst>
            <a:ext uri="{FF2B5EF4-FFF2-40B4-BE49-F238E27FC236}">
              <a16:creationId xmlns:a16="http://schemas.microsoft.com/office/drawing/2014/main" id="{F738F395-3F1B-44F3-A092-F37BECD89E58}"/>
            </a:ext>
          </a:extLst>
        </xdr:cNvPr>
        <xdr:cNvCxnSpPr/>
      </xdr:nvCxnSpPr>
      <xdr:spPr>
        <a:xfrm flipV="1">
          <a:off x="4760595" y="5253461"/>
          <a:ext cx="1270" cy="125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textlink="">
      <xdr:nvSpPr>
        <xdr:cNvPr id="72" name="有形固定資産減価償却率最小値テキスト">
          <a:extLst>
            <a:ext uri="{FF2B5EF4-FFF2-40B4-BE49-F238E27FC236}">
              <a16:creationId xmlns:a16="http://schemas.microsoft.com/office/drawing/2014/main" id="{31C85459-6E9A-42AA-A22E-1DD3A13E7CE3}"/>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3" name="直線コネクタ 72">
          <a:extLst>
            <a:ext uri="{FF2B5EF4-FFF2-40B4-BE49-F238E27FC236}">
              <a16:creationId xmlns:a16="http://schemas.microsoft.com/office/drawing/2014/main" id="{0FDB69AE-EE3F-4E10-B2A1-83C7A43FEFD2}"/>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textlink="">
      <xdr:nvSpPr>
        <xdr:cNvPr id="74" name="有形固定資産減価償却率最大値テキスト">
          <a:extLst>
            <a:ext uri="{FF2B5EF4-FFF2-40B4-BE49-F238E27FC236}">
              <a16:creationId xmlns:a16="http://schemas.microsoft.com/office/drawing/2014/main" id="{9E4EFDE0-BACE-4B33-9353-EB4F4BCB737C}"/>
            </a:ext>
          </a:extLst>
        </xdr:cNvPr>
        <xdr:cNvSpPr txBox="1"/>
      </xdr:nvSpPr>
      <xdr:spPr>
        <a:xfrm>
          <a:off x="4813300" y="502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75" name="直線コネクタ 74">
          <a:extLst>
            <a:ext uri="{FF2B5EF4-FFF2-40B4-BE49-F238E27FC236}">
              <a16:creationId xmlns:a16="http://schemas.microsoft.com/office/drawing/2014/main" id="{0F130179-DBEF-4538-8901-1C00865C0715}"/>
            </a:ext>
          </a:extLst>
        </xdr:cNvPr>
        <xdr:cNvCxnSpPr/>
      </xdr:nvCxnSpPr>
      <xdr:spPr>
        <a:xfrm>
          <a:off x="4673600" y="525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129663</xdr:rowOff>
    </xdr:from>
    <xdr:ext cx="405111" cy="259045"/>
    <xdr:sp textlink="">
      <xdr:nvSpPr>
        <xdr:cNvPr id="76" name="有形固定資産減価償却率平均値テキスト">
          <a:extLst>
            <a:ext uri="{FF2B5EF4-FFF2-40B4-BE49-F238E27FC236}">
              <a16:creationId xmlns:a16="http://schemas.microsoft.com/office/drawing/2014/main" id="{111482E1-0D4F-4A41-92BF-986678A2885B}"/>
            </a:ext>
          </a:extLst>
        </xdr:cNvPr>
        <xdr:cNvSpPr txBox="1"/>
      </xdr:nvSpPr>
      <xdr:spPr>
        <a:xfrm>
          <a:off x="4813300" y="6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textlink="">
      <xdr:nvSpPr>
        <xdr:cNvPr id="77" name="フローチャート: 判断 76">
          <a:extLst>
            <a:ext uri="{FF2B5EF4-FFF2-40B4-BE49-F238E27FC236}">
              <a16:creationId xmlns:a16="http://schemas.microsoft.com/office/drawing/2014/main" id="{141B4105-B152-4483-8D14-D992E38E15BA}"/>
            </a:ext>
          </a:extLst>
        </xdr:cNvPr>
        <xdr:cNvSpPr/>
      </xdr:nvSpPr>
      <xdr:spPr>
        <a:xfrm>
          <a:off x="47117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textlink="">
      <xdr:nvSpPr>
        <xdr:cNvPr id="78" name="フローチャート: 判断 77">
          <a:extLst>
            <a:ext uri="{FF2B5EF4-FFF2-40B4-BE49-F238E27FC236}">
              <a16:creationId xmlns:a16="http://schemas.microsoft.com/office/drawing/2014/main" id="{25382020-9831-47AE-9266-15CB97ABD67B}"/>
            </a:ext>
          </a:extLst>
        </xdr:cNvPr>
        <xdr:cNvSpPr/>
      </xdr:nvSpPr>
      <xdr:spPr>
        <a:xfrm>
          <a:off x="4000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textlink="">
      <xdr:nvSpPr>
        <xdr:cNvPr id="79" name="フローチャート: 判断 78">
          <a:extLst>
            <a:ext uri="{FF2B5EF4-FFF2-40B4-BE49-F238E27FC236}">
              <a16:creationId xmlns:a16="http://schemas.microsoft.com/office/drawing/2014/main" id="{699E6B48-5F13-44D5-8034-A5DB7B239222}"/>
            </a:ext>
          </a:extLst>
        </xdr:cNvPr>
        <xdr:cNvSpPr/>
      </xdr:nvSpPr>
      <xdr:spPr>
        <a:xfrm>
          <a:off x="3238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97261</xdr:rowOff>
    </xdr:from>
    <xdr:to>
      <xdr:col>11</xdr:col>
      <xdr:colOff>187325</xdr:colOff>
      <xdr:row>31</xdr:row>
      <xdr:rowOff>27411</xdr:rowOff>
    </xdr:to>
    <xdr:sp textlink="">
      <xdr:nvSpPr>
        <xdr:cNvPr id="80" name="フローチャート: 判断 79">
          <a:extLst>
            <a:ext uri="{FF2B5EF4-FFF2-40B4-BE49-F238E27FC236}">
              <a16:creationId xmlns:a16="http://schemas.microsoft.com/office/drawing/2014/main" id="{491C37D8-08BB-4120-8BB9-F3844B86CCE6}"/>
            </a:ext>
          </a:extLst>
        </xdr:cNvPr>
        <xdr:cNvSpPr/>
      </xdr:nvSpPr>
      <xdr:spPr>
        <a:xfrm>
          <a:off x="2476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textlink="">
      <xdr:nvSpPr>
        <xdr:cNvPr id="81" name="フローチャート: 判断 80">
          <a:extLst>
            <a:ext uri="{FF2B5EF4-FFF2-40B4-BE49-F238E27FC236}">
              <a16:creationId xmlns:a16="http://schemas.microsoft.com/office/drawing/2014/main" id="{FB05E153-7A4B-4A4F-BFE3-C14A7B740189}"/>
            </a:ext>
          </a:extLst>
        </xdr:cNvPr>
        <xdr:cNvSpPr/>
      </xdr:nvSpPr>
      <xdr:spPr>
        <a:xfrm>
          <a:off x="1714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2" name="テキスト ボックス 81">
          <a:extLst>
            <a:ext uri="{FF2B5EF4-FFF2-40B4-BE49-F238E27FC236}">
              <a16:creationId xmlns:a16="http://schemas.microsoft.com/office/drawing/2014/main" id="{0524C941-1A27-4404-BA61-B898CF476AE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3" name="テキスト ボックス 82">
          <a:extLst>
            <a:ext uri="{FF2B5EF4-FFF2-40B4-BE49-F238E27FC236}">
              <a16:creationId xmlns:a16="http://schemas.microsoft.com/office/drawing/2014/main" id="{E40B2C48-BA7D-4E44-A3DC-95422E69A3A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4" name="テキスト ボックス 83">
          <a:extLst>
            <a:ext uri="{FF2B5EF4-FFF2-40B4-BE49-F238E27FC236}">
              <a16:creationId xmlns:a16="http://schemas.microsoft.com/office/drawing/2014/main" id="{A0586B2B-58A9-4019-BBEB-F4BE92AD69A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5" name="テキスト ボックス 84">
          <a:extLst>
            <a:ext uri="{FF2B5EF4-FFF2-40B4-BE49-F238E27FC236}">
              <a16:creationId xmlns:a16="http://schemas.microsoft.com/office/drawing/2014/main" id="{CC2D713C-99A1-41B4-AE61-AB0BFEC3612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6" name="テキスト ボックス 85">
          <a:extLst>
            <a:ext uri="{FF2B5EF4-FFF2-40B4-BE49-F238E27FC236}">
              <a16:creationId xmlns:a16="http://schemas.microsoft.com/office/drawing/2014/main" id="{23CA090B-D5FB-4FBB-A31F-C76BB314D22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textlink="">
      <xdr:nvSpPr>
        <xdr:cNvPr id="87" name="楕円 86">
          <a:extLst>
            <a:ext uri="{FF2B5EF4-FFF2-40B4-BE49-F238E27FC236}">
              <a16:creationId xmlns:a16="http://schemas.microsoft.com/office/drawing/2014/main" id="{2611587B-774C-4F36-98D3-FC224223D03E}"/>
            </a:ext>
          </a:extLst>
        </xdr:cNvPr>
        <xdr:cNvSpPr/>
      </xdr:nvSpPr>
      <xdr:spPr>
        <a:xfrm>
          <a:off x="47117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141728</xdr:rowOff>
    </xdr:from>
    <xdr:ext cx="405111" cy="259045"/>
    <xdr:sp textlink="">
      <xdr:nvSpPr>
        <xdr:cNvPr id="88" name="有形固定資産減価償却率該当値テキスト">
          <a:extLst>
            <a:ext uri="{FF2B5EF4-FFF2-40B4-BE49-F238E27FC236}">
              <a16:creationId xmlns:a16="http://schemas.microsoft.com/office/drawing/2014/main" id="{14B726EF-A1C1-4835-A4CC-7DA739BC2DB0}"/>
            </a:ext>
          </a:extLst>
        </xdr:cNvPr>
        <xdr:cNvSpPr txBox="1"/>
      </xdr:nvSpPr>
      <xdr:spPr>
        <a:xfrm>
          <a:off x="4813300" y="588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115253</xdr:rowOff>
    </xdr:from>
    <xdr:to>
      <xdr:col>19</xdr:col>
      <xdr:colOff>187325</xdr:colOff>
      <xdr:row>31</xdr:row>
      <xdr:rowOff>45403</xdr:rowOff>
    </xdr:to>
    <xdr:sp textlink="">
      <xdr:nvSpPr>
        <xdr:cNvPr id="89" name="楕円 88">
          <a:extLst>
            <a:ext uri="{FF2B5EF4-FFF2-40B4-BE49-F238E27FC236}">
              <a16:creationId xmlns:a16="http://schemas.microsoft.com/office/drawing/2014/main" id="{F99ED8AB-99BC-4486-B989-92C0D98FB0C9}"/>
            </a:ext>
          </a:extLst>
        </xdr:cNvPr>
        <xdr:cNvSpPr/>
      </xdr:nvSpPr>
      <xdr:spPr>
        <a:xfrm>
          <a:off x="40005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166053</xdr:rowOff>
    </xdr:from>
    <xdr:to>
      <xdr:col>23</xdr:col>
      <xdr:colOff>85725</xdr:colOff>
      <xdr:row>30</xdr:row>
      <xdr:rowOff>169651</xdr:rowOff>
    </xdr:to>
    <xdr:cxnSp macro="">
      <xdr:nvCxnSpPr>
        <xdr:cNvPr id="90" name="直線コネクタ 89">
          <a:extLst>
            <a:ext uri="{FF2B5EF4-FFF2-40B4-BE49-F238E27FC236}">
              <a16:creationId xmlns:a16="http://schemas.microsoft.com/office/drawing/2014/main" id="{809F4EA5-79E7-415D-84B7-613544BB5C8F}"/>
            </a:ext>
          </a:extLst>
        </xdr:cNvPr>
        <xdr:cNvCxnSpPr/>
      </xdr:nvCxnSpPr>
      <xdr:spPr>
        <a:xfrm>
          <a:off x="4051300" y="6081078"/>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textlink="">
      <xdr:nvSpPr>
        <xdr:cNvPr id="91" name="楕円 90">
          <a:extLst>
            <a:ext uri="{FF2B5EF4-FFF2-40B4-BE49-F238E27FC236}">
              <a16:creationId xmlns:a16="http://schemas.microsoft.com/office/drawing/2014/main" id="{9C1F61D2-1232-4C40-8C82-51C53B51FB56}"/>
            </a:ext>
          </a:extLst>
        </xdr:cNvPr>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30</xdr:row>
      <xdr:rowOff>166053</xdr:rowOff>
    </xdr:to>
    <xdr:cxnSp macro="">
      <xdr:nvCxnSpPr>
        <xdr:cNvPr id="92" name="直線コネクタ 91">
          <a:extLst>
            <a:ext uri="{FF2B5EF4-FFF2-40B4-BE49-F238E27FC236}">
              <a16:creationId xmlns:a16="http://schemas.microsoft.com/office/drawing/2014/main" id="{D28BBD21-93B8-42E1-90EE-49D9D589EE44}"/>
            </a:ext>
          </a:extLst>
        </xdr:cNvPr>
        <xdr:cNvCxnSpPr/>
      </xdr:nvCxnSpPr>
      <xdr:spPr>
        <a:xfrm>
          <a:off x="3289300" y="6075680"/>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97261</xdr:rowOff>
    </xdr:from>
    <xdr:to>
      <xdr:col>11</xdr:col>
      <xdr:colOff>187325</xdr:colOff>
      <xdr:row>31</xdr:row>
      <xdr:rowOff>27411</xdr:rowOff>
    </xdr:to>
    <xdr:sp textlink="">
      <xdr:nvSpPr>
        <xdr:cNvPr id="93" name="楕円 92">
          <a:extLst>
            <a:ext uri="{FF2B5EF4-FFF2-40B4-BE49-F238E27FC236}">
              <a16:creationId xmlns:a16="http://schemas.microsoft.com/office/drawing/2014/main" id="{38963081-5291-4A0C-8EF6-1ABFA40502A0}"/>
            </a:ext>
          </a:extLst>
        </xdr:cNvPr>
        <xdr:cNvSpPr/>
      </xdr:nvSpPr>
      <xdr:spPr>
        <a:xfrm>
          <a:off x="24765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148061</xdr:rowOff>
    </xdr:from>
    <xdr:to>
      <xdr:col>15</xdr:col>
      <xdr:colOff>136525</xdr:colOff>
      <xdr:row>30</xdr:row>
      <xdr:rowOff>160655</xdr:rowOff>
    </xdr:to>
    <xdr:cxnSp macro="">
      <xdr:nvCxnSpPr>
        <xdr:cNvPr id="94" name="直線コネクタ 93">
          <a:extLst>
            <a:ext uri="{FF2B5EF4-FFF2-40B4-BE49-F238E27FC236}">
              <a16:creationId xmlns:a16="http://schemas.microsoft.com/office/drawing/2014/main" id="{A843CF58-5624-4AB4-8A0D-14724748C114}"/>
            </a:ext>
          </a:extLst>
        </xdr:cNvPr>
        <xdr:cNvCxnSpPr/>
      </xdr:nvCxnSpPr>
      <xdr:spPr>
        <a:xfrm>
          <a:off x="2527300" y="6063086"/>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93663</xdr:rowOff>
    </xdr:from>
    <xdr:to>
      <xdr:col>7</xdr:col>
      <xdr:colOff>187325</xdr:colOff>
      <xdr:row>31</xdr:row>
      <xdr:rowOff>23813</xdr:rowOff>
    </xdr:to>
    <xdr:sp textlink="">
      <xdr:nvSpPr>
        <xdr:cNvPr id="95" name="楕円 94">
          <a:extLst>
            <a:ext uri="{FF2B5EF4-FFF2-40B4-BE49-F238E27FC236}">
              <a16:creationId xmlns:a16="http://schemas.microsoft.com/office/drawing/2014/main" id="{F4064A12-8EBC-47C7-B666-6C86BF3F0E99}"/>
            </a:ext>
          </a:extLst>
        </xdr:cNvPr>
        <xdr:cNvSpPr/>
      </xdr:nvSpPr>
      <xdr:spPr>
        <a:xfrm>
          <a:off x="1714500" y="60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144463</xdr:rowOff>
    </xdr:from>
    <xdr:to>
      <xdr:col>11</xdr:col>
      <xdr:colOff>136525</xdr:colOff>
      <xdr:row>30</xdr:row>
      <xdr:rowOff>148061</xdr:rowOff>
    </xdr:to>
    <xdr:cxnSp macro="">
      <xdr:nvCxnSpPr>
        <xdr:cNvPr id="96" name="直線コネクタ 95">
          <a:extLst>
            <a:ext uri="{FF2B5EF4-FFF2-40B4-BE49-F238E27FC236}">
              <a16:creationId xmlns:a16="http://schemas.microsoft.com/office/drawing/2014/main" id="{BE3DE886-B83A-44D2-BB14-D406790539DF}"/>
            </a:ext>
          </a:extLst>
        </xdr:cNvPr>
        <xdr:cNvCxnSpPr/>
      </xdr:nvCxnSpPr>
      <xdr:spPr>
        <a:xfrm>
          <a:off x="1765300" y="6059488"/>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65316</xdr:rowOff>
    </xdr:from>
    <xdr:ext cx="405111" cy="259045"/>
    <xdr:sp textlink="">
      <xdr:nvSpPr>
        <xdr:cNvPr id="97" name="n_1aveValue有形固定資産減価償却率">
          <a:extLst>
            <a:ext uri="{FF2B5EF4-FFF2-40B4-BE49-F238E27FC236}">
              <a16:creationId xmlns:a16="http://schemas.microsoft.com/office/drawing/2014/main" id="{CE5FBBE6-D19F-407F-A4DF-0726C1B87CAA}"/>
            </a:ext>
          </a:extLst>
        </xdr:cNvPr>
        <xdr:cNvSpPr txBox="1"/>
      </xdr:nvSpPr>
      <xdr:spPr>
        <a:xfrm>
          <a:off x="38360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32931</xdr:rowOff>
    </xdr:from>
    <xdr:ext cx="405111" cy="259045"/>
    <xdr:sp textlink="">
      <xdr:nvSpPr>
        <xdr:cNvPr id="98" name="n_2aveValue有形固定資産減価償却率">
          <a:extLst>
            <a:ext uri="{FF2B5EF4-FFF2-40B4-BE49-F238E27FC236}">
              <a16:creationId xmlns:a16="http://schemas.microsoft.com/office/drawing/2014/main" id="{3C5CB347-F9A6-48D9-8D7A-A0F798E7B802}"/>
            </a:ext>
          </a:extLst>
        </xdr:cNvPr>
        <xdr:cNvSpPr txBox="1"/>
      </xdr:nvSpPr>
      <xdr:spPr>
        <a:xfrm>
          <a:off x="3086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18538</xdr:rowOff>
    </xdr:from>
    <xdr:ext cx="405111" cy="259045"/>
    <xdr:sp textlink="">
      <xdr:nvSpPr>
        <xdr:cNvPr id="99" name="n_3aveValue有形固定資産減価償却率">
          <a:extLst>
            <a:ext uri="{FF2B5EF4-FFF2-40B4-BE49-F238E27FC236}">
              <a16:creationId xmlns:a16="http://schemas.microsoft.com/office/drawing/2014/main" id="{8C303AA1-1989-441C-B4DD-CEFADDD5C1A6}"/>
            </a:ext>
          </a:extLst>
        </xdr:cNvPr>
        <xdr:cNvSpPr txBox="1"/>
      </xdr:nvSpPr>
      <xdr:spPr>
        <a:xfrm>
          <a:off x="2324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31344</xdr:rowOff>
    </xdr:from>
    <xdr:ext cx="405111" cy="259045"/>
    <xdr:sp textlink="">
      <xdr:nvSpPr>
        <xdr:cNvPr id="100" name="n_4aveValue有形固定資産減価償却率">
          <a:extLst>
            <a:ext uri="{FF2B5EF4-FFF2-40B4-BE49-F238E27FC236}">
              <a16:creationId xmlns:a16="http://schemas.microsoft.com/office/drawing/2014/main" id="{85792898-28FE-4C4D-BDD7-EEA7EFDCF2A1}"/>
            </a:ext>
          </a:extLst>
        </xdr:cNvPr>
        <xdr:cNvSpPr txBox="1"/>
      </xdr:nvSpPr>
      <xdr:spPr>
        <a:xfrm>
          <a:off x="1562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61930</xdr:rowOff>
    </xdr:from>
    <xdr:ext cx="405111" cy="259045"/>
    <xdr:sp textlink="">
      <xdr:nvSpPr>
        <xdr:cNvPr id="101" name="n_1mainValue有形固定資産減価償却率">
          <a:extLst>
            <a:ext uri="{FF2B5EF4-FFF2-40B4-BE49-F238E27FC236}">
              <a16:creationId xmlns:a16="http://schemas.microsoft.com/office/drawing/2014/main" id="{8CDE1F9D-B6E3-4C49-B2C5-A868DCA94010}"/>
            </a:ext>
          </a:extLst>
        </xdr:cNvPr>
        <xdr:cNvSpPr txBox="1"/>
      </xdr:nvSpPr>
      <xdr:spPr>
        <a:xfrm>
          <a:off x="3836044" y="580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56532</xdr:rowOff>
    </xdr:from>
    <xdr:ext cx="405111" cy="259045"/>
    <xdr:sp textlink="">
      <xdr:nvSpPr>
        <xdr:cNvPr id="102" name="n_2mainValue有形固定資産減価償却率">
          <a:extLst>
            <a:ext uri="{FF2B5EF4-FFF2-40B4-BE49-F238E27FC236}">
              <a16:creationId xmlns:a16="http://schemas.microsoft.com/office/drawing/2014/main" id="{8E4A36F4-CABC-4710-89FD-BF18BAC67E72}"/>
            </a:ext>
          </a:extLst>
        </xdr:cNvPr>
        <xdr:cNvSpPr txBox="1"/>
      </xdr:nvSpPr>
      <xdr:spPr>
        <a:xfrm>
          <a:off x="3086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43938</xdr:rowOff>
    </xdr:from>
    <xdr:ext cx="405111" cy="259045"/>
    <xdr:sp textlink="">
      <xdr:nvSpPr>
        <xdr:cNvPr id="103" name="n_3mainValue有形固定資産減価償却率">
          <a:extLst>
            <a:ext uri="{FF2B5EF4-FFF2-40B4-BE49-F238E27FC236}">
              <a16:creationId xmlns:a16="http://schemas.microsoft.com/office/drawing/2014/main" id="{4EBC0708-AE1F-479C-BE37-2D8189D21763}"/>
            </a:ext>
          </a:extLst>
        </xdr:cNvPr>
        <xdr:cNvSpPr txBox="1"/>
      </xdr:nvSpPr>
      <xdr:spPr>
        <a:xfrm>
          <a:off x="2324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14940</xdr:rowOff>
    </xdr:from>
    <xdr:ext cx="405111" cy="259045"/>
    <xdr:sp textlink="">
      <xdr:nvSpPr>
        <xdr:cNvPr id="104" name="n_4mainValue有形固定資産減価償却率">
          <a:extLst>
            <a:ext uri="{FF2B5EF4-FFF2-40B4-BE49-F238E27FC236}">
              <a16:creationId xmlns:a16="http://schemas.microsoft.com/office/drawing/2014/main" id="{A9ECF3DB-3E4B-45F3-A2CF-2C7C5F3ECAA7}"/>
            </a:ext>
          </a:extLst>
        </xdr:cNvPr>
        <xdr:cNvSpPr txBox="1"/>
      </xdr:nvSpPr>
      <xdr:spPr>
        <a:xfrm>
          <a:off x="1562744" y="6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5" name="正方形/長方形 104">
          <a:extLst>
            <a:ext uri="{FF2B5EF4-FFF2-40B4-BE49-F238E27FC236}">
              <a16:creationId xmlns:a16="http://schemas.microsoft.com/office/drawing/2014/main" id="{D47DC2C0-1E1D-4E38-9E8E-980C89AF1BC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6" name="正方形/長方形 105">
          <a:extLst>
            <a:ext uri="{FF2B5EF4-FFF2-40B4-BE49-F238E27FC236}">
              <a16:creationId xmlns:a16="http://schemas.microsoft.com/office/drawing/2014/main" id="{037E7BC6-5186-4AAC-999F-F19EC7C6879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7" name="正方形/長方形 106">
          <a:extLst>
            <a:ext uri="{FF2B5EF4-FFF2-40B4-BE49-F238E27FC236}">
              <a16:creationId xmlns:a16="http://schemas.microsoft.com/office/drawing/2014/main" id="{471E7542-B994-47F0-B71C-05358CD46F4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8" name="正方形/長方形 107">
          <a:extLst>
            <a:ext uri="{FF2B5EF4-FFF2-40B4-BE49-F238E27FC236}">
              <a16:creationId xmlns:a16="http://schemas.microsoft.com/office/drawing/2014/main" id="{5318AE3F-BED1-4745-88F7-ED1D3A532DC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9" name="正方形/長方形 108">
          <a:extLst>
            <a:ext uri="{FF2B5EF4-FFF2-40B4-BE49-F238E27FC236}">
              <a16:creationId xmlns:a16="http://schemas.microsoft.com/office/drawing/2014/main" id="{897B0AE0-EA79-459B-A899-62F5AB4C52A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0" name="正方形/長方形 109">
          <a:extLst>
            <a:ext uri="{FF2B5EF4-FFF2-40B4-BE49-F238E27FC236}">
              <a16:creationId xmlns:a16="http://schemas.microsoft.com/office/drawing/2014/main" id="{33D0D9E2-23DC-415A-AB21-8F08E80A55D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1" name="正方形/長方形 110">
          <a:extLst>
            <a:ext uri="{FF2B5EF4-FFF2-40B4-BE49-F238E27FC236}">
              <a16:creationId xmlns:a16="http://schemas.microsoft.com/office/drawing/2014/main" id="{42F0AF31-0C00-4FBB-A88D-DF1F26F2085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2" name="正方形/長方形 111">
          <a:extLst>
            <a:ext uri="{FF2B5EF4-FFF2-40B4-BE49-F238E27FC236}">
              <a16:creationId xmlns:a16="http://schemas.microsoft.com/office/drawing/2014/main" id="{7D2CACB0-763B-4709-97F6-86EF110F96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3" name="正方形/長方形 112">
          <a:extLst>
            <a:ext uri="{FF2B5EF4-FFF2-40B4-BE49-F238E27FC236}">
              <a16:creationId xmlns:a16="http://schemas.microsoft.com/office/drawing/2014/main" id="{C3358C3E-1718-496E-A2DC-C68B4D652E5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4" name="正方形/長方形 113">
          <a:extLst>
            <a:ext uri="{FF2B5EF4-FFF2-40B4-BE49-F238E27FC236}">
              <a16:creationId xmlns:a16="http://schemas.microsoft.com/office/drawing/2014/main" id="{302A833E-6D7C-42C6-8388-D5559E0155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5" name="正方形/長方形 114">
          <a:extLst>
            <a:ext uri="{FF2B5EF4-FFF2-40B4-BE49-F238E27FC236}">
              <a16:creationId xmlns:a16="http://schemas.microsoft.com/office/drawing/2014/main" id="{34E3D6C3-6F7C-4038-84D3-053675431F8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6" name="正方形/長方形 115">
          <a:extLst>
            <a:ext uri="{FF2B5EF4-FFF2-40B4-BE49-F238E27FC236}">
              <a16:creationId xmlns:a16="http://schemas.microsoft.com/office/drawing/2014/main" id="{E6DD568A-4AB0-47B9-9873-535D023DC73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7" name="テキスト ボックス 116">
          <a:extLst>
            <a:ext uri="{FF2B5EF4-FFF2-40B4-BE49-F238E27FC236}">
              <a16:creationId xmlns:a16="http://schemas.microsoft.com/office/drawing/2014/main" id="{AD6DC658-1FAE-4870-944D-205DEE6EBFA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指標を求める算式の分子となる将来負担額のうち、退職手当負担見込額は、退職者の増により職員の平均年数・平均勤続年数が低くなったものの、類似団体より大きくなっている。</a:t>
          </a:r>
        </a:p>
        <a:p>
          <a:r>
            <a:rPr kumimoji="1" lang="ja-JP" altLang="en-US" sz="1100">
              <a:latin typeface="ＭＳ Ｐゴシック" panose="020B0600070205080204" pitchFamily="50" charset="-128"/>
              <a:ea typeface="ＭＳ Ｐゴシック" panose="020B0600070205080204" pitchFamily="50" charset="-128"/>
            </a:rPr>
            <a:t>　将来負担額の増により算式の分子は増となったが、算式の分母となる経常一般財源等（歳入）等が増となったことにより算式の分母が増となったため、債務償還比率は</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ポイントの減となり、類似団体より低くなった。</a:t>
          </a:r>
        </a:p>
        <a:p>
          <a:r>
            <a:rPr kumimoji="1" lang="ja-JP" altLang="en-US" sz="1100">
              <a:latin typeface="ＭＳ Ｐゴシック" panose="020B0600070205080204" pitchFamily="50" charset="-128"/>
              <a:ea typeface="ＭＳ Ｐゴシック" panose="020B0600070205080204" pitchFamily="50" charset="-128"/>
            </a:rPr>
            <a:t>　今後とも、職員の定数管理・給与の適正化等により、指標の改善に努める。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8" name="テキスト ボックス 117">
          <a:extLst>
            <a:ext uri="{FF2B5EF4-FFF2-40B4-BE49-F238E27FC236}">
              <a16:creationId xmlns:a16="http://schemas.microsoft.com/office/drawing/2014/main" id="{71D675B4-5592-4B97-8E2A-DFFD9E3DF5A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C204A7C-7F64-447D-A419-02DEA0591C9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0" name="テキスト ボックス 119">
          <a:extLst>
            <a:ext uri="{FF2B5EF4-FFF2-40B4-BE49-F238E27FC236}">
              <a16:creationId xmlns:a16="http://schemas.microsoft.com/office/drawing/2014/main" id="{FE734303-C6BF-4E5F-BEF6-B8A5736ECEA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74CB53CA-6861-4579-933C-E59716B9D7F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2" name="テキスト ボックス 121">
          <a:extLst>
            <a:ext uri="{FF2B5EF4-FFF2-40B4-BE49-F238E27FC236}">
              <a16:creationId xmlns:a16="http://schemas.microsoft.com/office/drawing/2014/main" id="{1307E20B-C0B6-4B67-9EFB-FEDDDB01A33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6726A7FD-DFAC-4A4C-ADD4-58E326EA179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4" name="テキスト ボックス 123">
          <a:extLst>
            <a:ext uri="{FF2B5EF4-FFF2-40B4-BE49-F238E27FC236}">
              <a16:creationId xmlns:a16="http://schemas.microsoft.com/office/drawing/2014/main" id="{626D6ECA-31A2-48F0-A466-C79B57F07D0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E5C29D0-AA13-4F87-9520-5B6CEBD9C2B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6" name="テキスト ボックス 125">
          <a:extLst>
            <a:ext uri="{FF2B5EF4-FFF2-40B4-BE49-F238E27FC236}">
              <a16:creationId xmlns:a16="http://schemas.microsoft.com/office/drawing/2014/main" id="{15610645-3CBD-4C7D-9E0E-F8B1CC7B6BA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21DA979B-9D1E-4A03-A36B-B83F1E3BDB0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28" name="テキスト ボックス 127">
          <a:extLst>
            <a:ext uri="{FF2B5EF4-FFF2-40B4-BE49-F238E27FC236}">
              <a16:creationId xmlns:a16="http://schemas.microsoft.com/office/drawing/2014/main" id="{E9B39614-B127-41FD-B61F-AD4BAA2479E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9B7C1B8F-85E8-4139-B899-7A92C911CDC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30" name="テキスト ボックス 129">
          <a:extLst>
            <a:ext uri="{FF2B5EF4-FFF2-40B4-BE49-F238E27FC236}">
              <a16:creationId xmlns:a16="http://schemas.microsoft.com/office/drawing/2014/main" id="{ADF39CE1-5267-4C33-9DC0-C52C8BF68AB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20AE599-463E-44F0-B244-0F53426DC89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2" name="債務償還比率グラフ枠">
          <a:extLst>
            <a:ext uri="{FF2B5EF4-FFF2-40B4-BE49-F238E27FC236}">
              <a16:creationId xmlns:a16="http://schemas.microsoft.com/office/drawing/2014/main" id="{6412B03B-A743-46DA-AD0D-AF02FBFE9DD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33" name="直線コネクタ 132">
          <a:extLst>
            <a:ext uri="{FF2B5EF4-FFF2-40B4-BE49-F238E27FC236}">
              <a16:creationId xmlns:a16="http://schemas.microsoft.com/office/drawing/2014/main" id="{4597F471-1093-4758-8064-1C81E61B8694}"/>
            </a:ext>
          </a:extLst>
        </xdr:cNvPr>
        <xdr:cNvCxnSpPr/>
      </xdr:nvCxnSpPr>
      <xdr:spPr>
        <a:xfrm flipV="1">
          <a:off x="14793595" y="5312833"/>
          <a:ext cx="1269" cy="141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textlink="">
      <xdr:nvSpPr>
        <xdr:cNvPr id="134" name="債務償還比率最小値テキスト">
          <a:extLst>
            <a:ext uri="{FF2B5EF4-FFF2-40B4-BE49-F238E27FC236}">
              <a16:creationId xmlns:a16="http://schemas.microsoft.com/office/drawing/2014/main" id="{48DB6896-3B1D-45B7-B965-EBE76895353F}"/>
            </a:ext>
          </a:extLst>
        </xdr:cNvPr>
        <xdr:cNvSpPr txBox="1"/>
      </xdr:nvSpPr>
      <xdr:spPr>
        <a:xfrm>
          <a:off x="14846300" y="67285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35" name="直線コネクタ 134">
          <a:extLst>
            <a:ext uri="{FF2B5EF4-FFF2-40B4-BE49-F238E27FC236}">
              <a16:creationId xmlns:a16="http://schemas.microsoft.com/office/drawing/2014/main" id="{4B8556DF-0864-4288-825A-D24721AD687D}"/>
            </a:ext>
          </a:extLst>
        </xdr:cNvPr>
        <xdr:cNvCxnSpPr/>
      </xdr:nvCxnSpPr>
      <xdr:spPr>
        <a:xfrm>
          <a:off x="14706600" y="67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6" name="債務償還比率最大値テキスト">
          <a:extLst>
            <a:ext uri="{FF2B5EF4-FFF2-40B4-BE49-F238E27FC236}">
              <a16:creationId xmlns:a16="http://schemas.microsoft.com/office/drawing/2014/main" id="{70E65353-A4EC-4930-9018-75575A98050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6141C595-5CFC-4165-83EF-E97440EA691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152981</xdr:rowOff>
    </xdr:from>
    <xdr:ext cx="469744" cy="259045"/>
    <xdr:sp textlink="">
      <xdr:nvSpPr>
        <xdr:cNvPr id="138" name="債務償還比率平均値テキスト">
          <a:extLst>
            <a:ext uri="{FF2B5EF4-FFF2-40B4-BE49-F238E27FC236}">
              <a16:creationId xmlns:a16="http://schemas.microsoft.com/office/drawing/2014/main" id="{F0403A91-2A24-4FC2-A072-E4C6897A3795}"/>
            </a:ext>
          </a:extLst>
        </xdr:cNvPr>
        <xdr:cNvSpPr txBox="1"/>
      </xdr:nvSpPr>
      <xdr:spPr>
        <a:xfrm>
          <a:off x="14846300" y="5896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textlink="">
      <xdr:nvSpPr>
        <xdr:cNvPr id="139" name="フローチャート: 判断 138">
          <a:extLst>
            <a:ext uri="{FF2B5EF4-FFF2-40B4-BE49-F238E27FC236}">
              <a16:creationId xmlns:a16="http://schemas.microsoft.com/office/drawing/2014/main" id="{16D37F72-85C2-4039-8CA9-A31F2CF999A0}"/>
            </a:ext>
          </a:extLst>
        </xdr:cNvPr>
        <xdr:cNvSpPr/>
      </xdr:nvSpPr>
      <xdr:spPr>
        <a:xfrm>
          <a:off x="14744700" y="59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textlink="">
      <xdr:nvSpPr>
        <xdr:cNvPr id="140" name="フローチャート: 判断 139">
          <a:extLst>
            <a:ext uri="{FF2B5EF4-FFF2-40B4-BE49-F238E27FC236}">
              <a16:creationId xmlns:a16="http://schemas.microsoft.com/office/drawing/2014/main" id="{C9E72A8D-CE92-4ACD-8446-D6D7CB374B4A}"/>
            </a:ext>
          </a:extLst>
        </xdr:cNvPr>
        <xdr:cNvSpPr/>
      </xdr:nvSpPr>
      <xdr:spPr>
        <a:xfrm>
          <a:off x="140335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textlink="">
      <xdr:nvSpPr>
        <xdr:cNvPr id="141" name="フローチャート: 判断 140">
          <a:extLst>
            <a:ext uri="{FF2B5EF4-FFF2-40B4-BE49-F238E27FC236}">
              <a16:creationId xmlns:a16="http://schemas.microsoft.com/office/drawing/2014/main" id="{6668B262-343B-4798-B15E-35467136382F}"/>
            </a:ext>
          </a:extLst>
        </xdr:cNvPr>
        <xdr:cNvSpPr/>
      </xdr:nvSpPr>
      <xdr:spPr>
        <a:xfrm>
          <a:off x="13271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147638</xdr:rowOff>
    </xdr:from>
    <xdr:to>
      <xdr:col>64</xdr:col>
      <xdr:colOff>123825</xdr:colOff>
      <xdr:row>31</xdr:row>
      <xdr:rowOff>77788</xdr:rowOff>
    </xdr:to>
    <xdr:sp textlink="">
      <xdr:nvSpPr>
        <xdr:cNvPr id="142" name="フローチャート: 判断 141">
          <a:extLst>
            <a:ext uri="{FF2B5EF4-FFF2-40B4-BE49-F238E27FC236}">
              <a16:creationId xmlns:a16="http://schemas.microsoft.com/office/drawing/2014/main" id="{5A8840A7-8E08-48B8-B09D-5081660D0398}"/>
            </a:ext>
          </a:extLst>
        </xdr:cNvPr>
        <xdr:cNvSpPr/>
      </xdr:nvSpPr>
      <xdr:spPr>
        <a:xfrm>
          <a:off x="12509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34361</xdr:rowOff>
    </xdr:from>
    <xdr:to>
      <xdr:col>60</xdr:col>
      <xdr:colOff>123825</xdr:colOff>
      <xdr:row>31</xdr:row>
      <xdr:rowOff>135961</xdr:rowOff>
    </xdr:to>
    <xdr:sp textlink="">
      <xdr:nvSpPr>
        <xdr:cNvPr id="143" name="フローチャート: 判断 142">
          <a:extLst>
            <a:ext uri="{FF2B5EF4-FFF2-40B4-BE49-F238E27FC236}">
              <a16:creationId xmlns:a16="http://schemas.microsoft.com/office/drawing/2014/main" id="{F3520245-8EFF-47B4-AD8E-18C0E99F9A51}"/>
            </a:ext>
          </a:extLst>
        </xdr:cNvPr>
        <xdr:cNvSpPr/>
      </xdr:nvSpPr>
      <xdr:spPr>
        <a:xfrm>
          <a:off x="11747500" y="612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4" name="テキスト ボックス 143">
          <a:extLst>
            <a:ext uri="{FF2B5EF4-FFF2-40B4-BE49-F238E27FC236}">
              <a16:creationId xmlns:a16="http://schemas.microsoft.com/office/drawing/2014/main" id="{561389D1-DE4D-43D1-AA87-AFDF7FFB98F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C9398B07-9737-47AF-875D-9937BCC14FF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E5610F9C-AFE5-480E-8028-C3ECAD325F6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12B3908D-83B6-4A0B-A63A-09F318C771D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1EED2699-A42C-451E-8716-CA936AA4402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167407</xdr:rowOff>
    </xdr:from>
    <xdr:to>
      <xdr:col>76</xdr:col>
      <xdr:colOff>73025</xdr:colOff>
      <xdr:row>29</xdr:row>
      <xdr:rowOff>97557</xdr:rowOff>
    </xdr:to>
    <xdr:sp textlink="">
      <xdr:nvSpPr>
        <xdr:cNvPr id="149" name="楕円 148">
          <a:extLst>
            <a:ext uri="{FF2B5EF4-FFF2-40B4-BE49-F238E27FC236}">
              <a16:creationId xmlns:a16="http://schemas.microsoft.com/office/drawing/2014/main" id="{A19919B0-9F7C-4832-B37A-69F4FB44BBA8}"/>
            </a:ext>
          </a:extLst>
        </xdr:cNvPr>
        <xdr:cNvSpPr/>
      </xdr:nvSpPr>
      <xdr:spPr>
        <a:xfrm>
          <a:off x="14744700" y="573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18834</xdr:rowOff>
    </xdr:from>
    <xdr:ext cx="469744" cy="259045"/>
    <xdr:sp textlink="">
      <xdr:nvSpPr>
        <xdr:cNvPr id="150" name="債務償還比率該当値テキスト">
          <a:extLst>
            <a:ext uri="{FF2B5EF4-FFF2-40B4-BE49-F238E27FC236}">
              <a16:creationId xmlns:a16="http://schemas.microsoft.com/office/drawing/2014/main" id="{3B43093C-3681-4D9D-8DF8-0362E02BB0C1}"/>
            </a:ext>
          </a:extLst>
        </xdr:cNvPr>
        <xdr:cNvSpPr txBox="1"/>
      </xdr:nvSpPr>
      <xdr:spPr>
        <a:xfrm>
          <a:off x="14846300" y="5590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169806</xdr:rowOff>
    </xdr:from>
    <xdr:to>
      <xdr:col>72</xdr:col>
      <xdr:colOff>123825</xdr:colOff>
      <xdr:row>29</xdr:row>
      <xdr:rowOff>99956</xdr:rowOff>
    </xdr:to>
    <xdr:sp textlink="">
      <xdr:nvSpPr>
        <xdr:cNvPr id="151" name="楕円 150">
          <a:extLst>
            <a:ext uri="{FF2B5EF4-FFF2-40B4-BE49-F238E27FC236}">
              <a16:creationId xmlns:a16="http://schemas.microsoft.com/office/drawing/2014/main" id="{506764EB-C921-41F8-954D-8570207944BF}"/>
            </a:ext>
          </a:extLst>
        </xdr:cNvPr>
        <xdr:cNvSpPr/>
      </xdr:nvSpPr>
      <xdr:spPr>
        <a:xfrm>
          <a:off x="14033500" y="574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46757</xdr:rowOff>
    </xdr:from>
    <xdr:to>
      <xdr:col>76</xdr:col>
      <xdr:colOff>22225</xdr:colOff>
      <xdr:row>29</xdr:row>
      <xdr:rowOff>49156</xdr:rowOff>
    </xdr:to>
    <xdr:cxnSp macro="">
      <xdr:nvCxnSpPr>
        <xdr:cNvPr id="152" name="直線コネクタ 151">
          <a:extLst>
            <a:ext uri="{FF2B5EF4-FFF2-40B4-BE49-F238E27FC236}">
              <a16:creationId xmlns:a16="http://schemas.microsoft.com/office/drawing/2014/main" id="{ABA8F048-9592-4203-98A7-A713657FAD57}"/>
            </a:ext>
          </a:extLst>
        </xdr:cNvPr>
        <xdr:cNvCxnSpPr/>
      </xdr:nvCxnSpPr>
      <xdr:spPr>
        <a:xfrm flipV="1">
          <a:off x="14084300" y="5790332"/>
          <a:ext cx="711200" cy="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133823</xdr:rowOff>
    </xdr:from>
    <xdr:to>
      <xdr:col>68</xdr:col>
      <xdr:colOff>123825</xdr:colOff>
      <xdr:row>29</xdr:row>
      <xdr:rowOff>63973</xdr:rowOff>
    </xdr:to>
    <xdr:sp textlink="">
      <xdr:nvSpPr>
        <xdr:cNvPr id="153" name="楕円 152">
          <a:extLst>
            <a:ext uri="{FF2B5EF4-FFF2-40B4-BE49-F238E27FC236}">
              <a16:creationId xmlns:a16="http://schemas.microsoft.com/office/drawing/2014/main" id="{28DDB893-C02C-470C-8936-278A011218F2}"/>
            </a:ext>
          </a:extLst>
        </xdr:cNvPr>
        <xdr:cNvSpPr/>
      </xdr:nvSpPr>
      <xdr:spPr>
        <a:xfrm>
          <a:off x="13271500" y="57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13173</xdr:rowOff>
    </xdr:from>
    <xdr:to>
      <xdr:col>72</xdr:col>
      <xdr:colOff>73025</xdr:colOff>
      <xdr:row>29</xdr:row>
      <xdr:rowOff>49156</xdr:rowOff>
    </xdr:to>
    <xdr:cxnSp macro="">
      <xdr:nvCxnSpPr>
        <xdr:cNvPr id="154" name="直線コネクタ 153">
          <a:extLst>
            <a:ext uri="{FF2B5EF4-FFF2-40B4-BE49-F238E27FC236}">
              <a16:creationId xmlns:a16="http://schemas.microsoft.com/office/drawing/2014/main" id="{7FFBB896-2CD7-44CC-B70B-A67104F6E05D}"/>
            </a:ext>
          </a:extLst>
        </xdr:cNvPr>
        <xdr:cNvCxnSpPr/>
      </xdr:nvCxnSpPr>
      <xdr:spPr>
        <a:xfrm>
          <a:off x="13322300" y="5756748"/>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129406</xdr:rowOff>
    </xdr:from>
    <xdr:to>
      <xdr:col>64</xdr:col>
      <xdr:colOff>123825</xdr:colOff>
      <xdr:row>31</xdr:row>
      <xdr:rowOff>59556</xdr:rowOff>
    </xdr:to>
    <xdr:sp textlink="">
      <xdr:nvSpPr>
        <xdr:cNvPr id="155" name="楕円 154">
          <a:extLst>
            <a:ext uri="{FF2B5EF4-FFF2-40B4-BE49-F238E27FC236}">
              <a16:creationId xmlns:a16="http://schemas.microsoft.com/office/drawing/2014/main" id="{B54AE2D2-4746-4EAD-9794-400921FB37BA}"/>
            </a:ext>
          </a:extLst>
        </xdr:cNvPr>
        <xdr:cNvSpPr/>
      </xdr:nvSpPr>
      <xdr:spPr>
        <a:xfrm>
          <a:off x="12509500" y="604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13173</xdr:rowOff>
    </xdr:from>
    <xdr:to>
      <xdr:col>68</xdr:col>
      <xdr:colOff>73025</xdr:colOff>
      <xdr:row>31</xdr:row>
      <xdr:rowOff>8756</xdr:rowOff>
    </xdr:to>
    <xdr:cxnSp macro="">
      <xdr:nvCxnSpPr>
        <xdr:cNvPr id="156" name="直線コネクタ 155">
          <a:extLst>
            <a:ext uri="{FF2B5EF4-FFF2-40B4-BE49-F238E27FC236}">
              <a16:creationId xmlns:a16="http://schemas.microsoft.com/office/drawing/2014/main" id="{FE0D4A5B-E3CC-43DC-97A5-DB0685699565}"/>
            </a:ext>
          </a:extLst>
        </xdr:cNvPr>
        <xdr:cNvCxnSpPr/>
      </xdr:nvCxnSpPr>
      <xdr:spPr>
        <a:xfrm flipV="1">
          <a:off x="12560300" y="5756748"/>
          <a:ext cx="762000" cy="33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111125</xdr:rowOff>
    </xdr:from>
    <xdr:to>
      <xdr:col>60</xdr:col>
      <xdr:colOff>123825</xdr:colOff>
      <xdr:row>32</xdr:row>
      <xdr:rowOff>41275</xdr:rowOff>
    </xdr:to>
    <xdr:sp textlink="">
      <xdr:nvSpPr>
        <xdr:cNvPr id="157" name="楕円 156">
          <a:extLst>
            <a:ext uri="{FF2B5EF4-FFF2-40B4-BE49-F238E27FC236}">
              <a16:creationId xmlns:a16="http://schemas.microsoft.com/office/drawing/2014/main" id="{2FE40596-88CF-4F39-9850-C87A898620C3}"/>
            </a:ext>
          </a:extLst>
        </xdr:cNvPr>
        <xdr:cNvSpPr/>
      </xdr:nvSpPr>
      <xdr:spPr>
        <a:xfrm>
          <a:off x="1174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8756</xdr:rowOff>
    </xdr:from>
    <xdr:to>
      <xdr:col>64</xdr:col>
      <xdr:colOff>73025</xdr:colOff>
      <xdr:row>31</xdr:row>
      <xdr:rowOff>161925</xdr:rowOff>
    </xdr:to>
    <xdr:cxnSp macro="">
      <xdr:nvCxnSpPr>
        <xdr:cNvPr id="158" name="直線コネクタ 157">
          <a:extLst>
            <a:ext uri="{FF2B5EF4-FFF2-40B4-BE49-F238E27FC236}">
              <a16:creationId xmlns:a16="http://schemas.microsoft.com/office/drawing/2014/main" id="{266D2509-C4D1-492D-8218-DA0B94F75B6F}"/>
            </a:ext>
          </a:extLst>
        </xdr:cNvPr>
        <xdr:cNvCxnSpPr/>
      </xdr:nvCxnSpPr>
      <xdr:spPr>
        <a:xfrm flipV="1">
          <a:off x="11798300" y="6095231"/>
          <a:ext cx="762000" cy="15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105067</xdr:rowOff>
    </xdr:from>
    <xdr:ext cx="469744" cy="259045"/>
    <xdr:sp textlink="">
      <xdr:nvSpPr>
        <xdr:cNvPr id="159" name="n_1aveValue債務償還比率">
          <a:extLst>
            <a:ext uri="{FF2B5EF4-FFF2-40B4-BE49-F238E27FC236}">
              <a16:creationId xmlns:a16="http://schemas.microsoft.com/office/drawing/2014/main" id="{C9612936-9377-45EA-A3CF-95D8FE403C61}"/>
            </a:ext>
          </a:extLst>
        </xdr:cNvPr>
        <xdr:cNvSpPr txBox="1"/>
      </xdr:nvSpPr>
      <xdr:spPr>
        <a:xfrm>
          <a:off x="13836727" y="602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68124</xdr:rowOff>
    </xdr:from>
    <xdr:ext cx="469744" cy="259045"/>
    <xdr:sp textlink="">
      <xdr:nvSpPr>
        <xdr:cNvPr id="160" name="n_2aveValue債務償還比率">
          <a:extLst>
            <a:ext uri="{FF2B5EF4-FFF2-40B4-BE49-F238E27FC236}">
              <a16:creationId xmlns:a16="http://schemas.microsoft.com/office/drawing/2014/main" id="{25F3DF07-0115-45F3-8775-296661D21537}"/>
            </a:ext>
          </a:extLst>
        </xdr:cNvPr>
        <xdr:cNvSpPr txBox="1"/>
      </xdr:nvSpPr>
      <xdr:spPr>
        <a:xfrm>
          <a:off x="130874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68915</xdr:rowOff>
    </xdr:from>
    <xdr:ext cx="469744" cy="259045"/>
    <xdr:sp textlink="">
      <xdr:nvSpPr>
        <xdr:cNvPr id="161" name="n_3aveValue債務償還比率">
          <a:extLst>
            <a:ext uri="{FF2B5EF4-FFF2-40B4-BE49-F238E27FC236}">
              <a16:creationId xmlns:a16="http://schemas.microsoft.com/office/drawing/2014/main" id="{91F1DC99-A88E-45A8-A260-8EFFF8ED2512}"/>
            </a:ext>
          </a:extLst>
        </xdr:cNvPr>
        <xdr:cNvSpPr txBox="1"/>
      </xdr:nvSpPr>
      <xdr:spPr>
        <a:xfrm>
          <a:off x="12325427" y="61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152488</xdr:rowOff>
    </xdr:from>
    <xdr:ext cx="469744" cy="259045"/>
    <xdr:sp textlink="">
      <xdr:nvSpPr>
        <xdr:cNvPr id="162" name="n_4aveValue債務償還比率">
          <a:extLst>
            <a:ext uri="{FF2B5EF4-FFF2-40B4-BE49-F238E27FC236}">
              <a16:creationId xmlns:a16="http://schemas.microsoft.com/office/drawing/2014/main" id="{CC5F8B66-87EF-465A-8C17-C3E341CF6FF0}"/>
            </a:ext>
          </a:extLst>
        </xdr:cNvPr>
        <xdr:cNvSpPr txBox="1"/>
      </xdr:nvSpPr>
      <xdr:spPr>
        <a:xfrm>
          <a:off x="11563427" y="589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116483</xdr:rowOff>
    </xdr:from>
    <xdr:ext cx="469744" cy="259045"/>
    <xdr:sp textlink="">
      <xdr:nvSpPr>
        <xdr:cNvPr id="163" name="n_1mainValue債務償還比率">
          <a:extLst>
            <a:ext uri="{FF2B5EF4-FFF2-40B4-BE49-F238E27FC236}">
              <a16:creationId xmlns:a16="http://schemas.microsoft.com/office/drawing/2014/main" id="{F27A776C-0417-4343-B254-839052468A37}"/>
            </a:ext>
          </a:extLst>
        </xdr:cNvPr>
        <xdr:cNvSpPr txBox="1"/>
      </xdr:nvSpPr>
      <xdr:spPr>
        <a:xfrm>
          <a:off x="13836727" y="551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80500</xdr:rowOff>
    </xdr:from>
    <xdr:ext cx="469744" cy="259045"/>
    <xdr:sp textlink="">
      <xdr:nvSpPr>
        <xdr:cNvPr id="164" name="n_2mainValue債務償還比率">
          <a:extLst>
            <a:ext uri="{FF2B5EF4-FFF2-40B4-BE49-F238E27FC236}">
              <a16:creationId xmlns:a16="http://schemas.microsoft.com/office/drawing/2014/main" id="{BAB4ADBD-093D-4904-BE62-40581180C062}"/>
            </a:ext>
          </a:extLst>
        </xdr:cNvPr>
        <xdr:cNvSpPr txBox="1"/>
      </xdr:nvSpPr>
      <xdr:spPr>
        <a:xfrm>
          <a:off x="13087427" y="54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76083</xdr:rowOff>
    </xdr:from>
    <xdr:ext cx="469744" cy="259045"/>
    <xdr:sp textlink="">
      <xdr:nvSpPr>
        <xdr:cNvPr id="165" name="n_3mainValue債務償還比率">
          <a:extLst>
            <a:ext uri="{FF2B5EF4-FFF2-40B4-BE49-F238E27FC236}">
              <a16:creationId xmlns:a16="http://schemas.microsoft.com/office/drawing/2014/main" id="{5F89166E-BA40-48AA-9DBD-FA2F1DED0BFF}"/>
            </a:ext>
          </a:extLst>
        </xdr:cNvPr>
        <xdr:cNvSpPr txBox="1"/>
      </xdr:nvSpPr>
      <xdr:spPr>
        <a:xfrm>
          <a:off x="12325427" y="58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32402</xdr:rowOff>
    </xdr:from>
    <xdr:ext cx="469744" cy="259045"/>
    <xdr:sp textlink="">
      <xdr:nvSpPr>
        <xdr:cNvPr id="166" name="n_4mainValue債務償還比率">
          <a:extLst>
            <a:ext uri="{FF2B5EF4-FFF2-40B4-BE49-F238E27FC236}">
              <a16:creationId xmlns:a16="http://schemas.microsoft.com/office/drawing/2014/main" id="{1D881100-E853-4735-A354-CEDFDCE331C6}"/>
            </a:ext>
          </a:extLst>
        </xdr:cNvPr>
        <xdr:cNvSpPr txBox="1"/>
      </xdr:nvSpPr>
      <xdr:spPr>
        <a:xfrm>
          <a:off x="11563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7" name="正方形/長方形 166">
          <a:extLst>
            <a:ext uri="{FF2B5EF4-FFF2-40B4-BE49-F238E27FC236}">
              <a16:creationId xmlns:a16="http://schemas.microsoft.com/office/drawing/2014/main" id="{9E4A067C-908B-4086-9E65-668447C2033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8" name="正方形/長方形 167">
          <a:extLst>
            <a:ext uri="{FF2B5EF4-FFF2-40B4-BE49-F238E27FC236}">
              <a16:creationId xmlns:a16="http://schemas.microsoft.com/office/drawing/2014/main" id="{AF19F85E-85CF-4620-9B07-0CB19779D17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9" name="テキスト ボックス 168">
          <a:extLst>
            <a:ext uri="{FF2B5EF4-FFF2-40B4-BE49-F238E27FC236}">
              <a16:creationId xmlns:a16="http://schemas.microsoft.com/office/drawing/2014/main" id="{C86536E5-E1C5-46F1-AC45-950C1427D26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0" name="テキスト ボックス 169">
          <a:extLst>
            <a:ext uri="{FF2B5EF4-FFF2-40B4-BE49-F238E27FC236}">
              <a16:creationId xmlns:a16="http://schemas.microsoft.com/office/drawing/2014/main" id="{3991C7CE-83F8-408C-B006-EAA339AC178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1" name="テキスト ボックス 170">
          <a:extLst>
            <a:ext uri="{FF2B5EF4-FFF2-40B4-BE49-F238E27FC236}">
              <a16:creationId xmlns:a16="http://schemas.microsoft.com/office/drawing/2014/main" id="{415FB680-2E76-4886-B686-7D18F7F0DAD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2" name="テキスト ボックス 171">
          <a:extLst>
            <a:ext uri="{FF2B5EF4-FFF2-40B4-BE49-F238E27FC236}">
              <a16:creationId xmlns:a16="http://schemas.microsoft.com/office/drawing/2014/main" id="{B6F30015-C5F3-45D6-A114-348FA9FB250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8AB829AD-3AB3-4763-A7B5-F93998C2AC2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D8791A8F-1CD7-45D6-B088-14DD523708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59FAAE56-D296-4F53-A5EF-96C5FE56803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7A7A46CC-D95F-4653-B6AA-3F654A9EF08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36A53904-7BFF-46D9-B161-BDA41E76C74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A0B534ED-E01E-4E3D-ADCF-99BF300AD4C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3DCEB636-1C43-410D-8ECD-884AE3CEB1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F21294C9-0D81-47D9-AB08-B53C7DACF65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A1DEF5E3-74D2-4217-9382-3B8E736CE9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7EE321AF-714A-4201-93AF-A6B37C5DE5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C404BA84-0C98-4CA2-9A9B-05145CBEAF6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311F87D3-6F6F-4FA3-9ABD-1E153B3120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829FBDFB-A7CA-4FD2-872F-FEFF52591D7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F4C43D2F-DB01-40F9-A65E-5B369F46A1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727BC3D-42DB-43B4-86C7-5E481E4BDA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437D6550-D73D-4CF9-9D34-2A235F472CF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FD269368-A5F7-459A-80AB-BD03294A1E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9BD14D98-2538-4A86-8B51-9E67407DC6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173B2FB-C8F9-46C8-A5C1-2575936BC2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A18C4CAE-DF32-4F3D-8D8D-953D2ABC1E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BD645C-90D9-4E19-BCA7-04E16D4BC6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EC145A78-84A2-4822-B91D-202C60E14D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6A2160B3-0B24-41BF-9F33-9AB864155D5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BC089F-54F9-4EA5-9433-72EA2499E92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021A30-E311-4000-AC92-61F053BA22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9B31E2-07F6-49E5-B91C-44B08FE07B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25DABF-3221-434F-8DB5-C745E3A2BD3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F78471C0-5BBD-470E-8A21-A5F23CDC0B8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1625834E-4243-45EE-A01B-1771E240E8C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92A9A18F-F26C-45DE-A233-60A3F4477BD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BF2502CC-7D1A-4929-A042-40988D8918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3E2E62E8-B4D1-4700-913F-DCC5121F4D6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2504B47C-FAB6-4A19-BB16-BD77D761CAE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1B1320AA-EC5F-4BE1-BAFB-514486CF9F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EEB33A47-30CC-4D42-8701-CAEE042B9C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13C4AD10-239B-4178-A2FF-750BEAF92BF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36F00510-9003-4C03-8FFA-82877CFC907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4D17FCBD-828E-4242-8F5D-63F862CD47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FFA0D442-87C5-4A57-BA5B-4F916522297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4477AB92-D1B2-4098-AB68-F6E158AF4F4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8097C1F-EC17-44D1-BA27-9050D7FA86C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30D15DF8-E7BA-4466-9431-1DEB632A07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B323586-C0A5-419C-970D-3642D670449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F0BC8E48-C4E6-465A-AC25-20B3AE08CD7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8E291ED-AE71-4750-96FD-B9A9AF65F27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AD94DABE-6DB5-468F-AC6C-6BE18BD20C9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886F4ED-2E3C-4AC8-9192-C6ED6645CD9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887750B8-CBCD-47F4-ADC0-C4C22B0D288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ED3D557-7C2C-4F88-A20A-6663C94F72D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93083861-F85C-4F97-8FC2-FB4FCC0144D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2520B2D-559C-4275-8C90-4F996AB9B7D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3D87C264-3873-465C-A701-E539CBB059D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323ACAC-A285-4B06-8492-50E81D1FFD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F36F42C0-9732-4A84-9EC6-96160817E83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268D35F5-21A9-4541-92C4-52F8AD84764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C9150D9B-ED42-4216-829E-16F5EA50AEF8}"/>
            </a:ext>
          </a:extLst>
        </xdr:cNvPr>
        <xdr:cNvCxnSpPr/>
      </xdr:nvCxnSpPr>
      <xdr:spPr>
        <a:xfrm flipV="1">
          <a:off x="4634865" y="579882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textlink="">
      <xdr:nvSpPr>
        <xdr:cNvPr id="58" name="【道路】&#10;有形固定資産減価償却率最小値テキスト">
          <a:extLst>
            <a:ext uri="{FF2B5EF4-FFF2-40B4-BE49-F238E27FC236}">
              <a16:creationId xmlns:a16="http://schemas.microsoft.com/office/drawing/2014/main" id="{CB283423-654C-436F-8D34-FB0F594327AE}"/>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2C3DDC0E-CA4D-475E-82BA-ADA40E5D2E71}"/>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textlink="">
      <xdr:nvSpPr>
        <xdr:cNvPr id="60" name="【道路】&#10;有形固定資産減価償却率最大値テキスト">
          <a:extLst>
            <a:ext uri="{FF2B5EF4-FFF2-40B4-BE49-F238E27FC236}">
              <a16:creationId xmlns:a16="http://schemas.microsoft.com/office/drawing/2014/main" id="{A5660B27-604F-4C52-A275-B17FFB2DA4FB}"/>
            </a:ext>
          </a:extLst>
        </xdr:cNvPr>
        <xdr:cNvSpPr txBox="1"/>
      </xdr:nvSpPr>
      <xdr:spPr>
        <a:xfrm>
          <a:off x="4673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A8F735F0-9EC7-4712-B8DD-0E624B5A9A28}"/>
            </a:ext>
          </a:extLst>
        </xdr:cNvPr>
        <xdr:cNvCxnSpPr/>
      </xdr:nvCxnSpPr>
      <xdr:spPr>
        <a:xfrm>
          <a:off x="4546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textlink="">
      <xdr:nvSpPr>
        <xdr:cNvPr id="62" name="【道路】&#10;有形固定資産減価償却率平均値テキスト">
          <a:extLst>
            <a:ext uri="{FF2B5EF4-FFF2-40B4-BE49-F238E27FC236}">
              <a16:creationId xmlns:a16="http://schemas.microsoft.com/office/drawing/2014/main" id="{5F83128C-5E2E-477F-AD5D-8384CA23B747}"/>
            </a:ext>
          </a:extLst>
        </xdr:cNvPr>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textlink="">
      <xdr:nvSpPr>
        <xdr:cNvPr id="63" name="フローチャート: 判断 62">
          <a:extLst>
            <a:ext uri="{FF2B5EF4-FFF2-40B4-BE49-F238E27FC236}">
              <a16:creationId xmlns:a16="http://schemas.microsoft.com/office/drawing/2014/main" id="{9B14385D-B26A-4A8C-AFF4-E590B095C524}"/>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textlink="">
      <xdr:nvSpPr>
        <xdr:cNvPr id="64" name="フローチャート: 判断 63">
          <a:extLst>
            <a:ext uri="{FF2B5EF4-FFF2-40B4-BE49-F238E27FC236}">
              <a16:creationId xmlns:a16="http://schemas.microsoft.com/office/drawing/2014/main" id="{8448C7CC-93F8-4168-B3A9-63AADA5E82EF}"/>
            </a:ext>
          </a:extLst>
        </xdr:cNvPr>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textlink="">
      <xdr:nvSpPr>
        <xdr:cNvPr id="65" name="フローチャート: 判断 64">
          <a:extLst>
            <a:ext uri="{FF2B5EF4-FFF2-40B4-BE49-F238E27FC236}">
              <a16:creationId xmlns:a16="http://schemas.microsoft.com/office/drawing/2014/main" id="{83F472EC-4B6F-46E9-987C-341C32F05D60}"/>
            </a:ext>
          </a:extLst>
        </xdr:cNvPr>
        <xdr:cNvSpPr/>
      </xdr:nvSpPr>
      <xdr:spPr>
        <a:xfrm>
          <a:off x="2857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textlink="">
      <xdr:nvSpPr>
        <xdr:cNvPr id="66" name="フローチャート: 判断 65">
          <a:extLst>
            <a:ext uri="{FF2B5EF4-FFF2-40B4-BE49-F238E27FC236}">
              <a16:creationId xmlns:a16="http://schemas.microsoft.com/office/drawing/2014/main" id="{E93CAC2B-E9B3-46B9-A48E-9D374792851A}"/>
            </a:ext>
          </a:extLst>
        </xdr:cNvPr>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textlink="">
      <xdr:nvSpPr>
        <xdr:cNvPr id="67" name="フローチャート: 判断 66">
          <a:extLst>
            <a:ext uri="{FF2B5EF4-FFF2-40B4-BE49-F238E27FC236}">
              <a16:creationId xmlns:a16="http://schemas.microsoft.com/office/drawing/2014/main" id="{0BE4852E-7CE7-4CD6-9F39-93E87F3CF56F}"/>
            </a:ext>
          </a:extLst>
        </xdr:cNvPr>
        <xdr:cNvSpPr/>
      </xdr:nvSpPr>
      <xdr:spPr>
        <a:xfrm>
          <a:off x="1079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284035B5-4426-4B20-AB01-76CB6FE31C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D84A7BE8-CF05-47C0-98D1-9B3CF23F7F0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EB01D28E-7A24-446C-B732-B33D72C2AA8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F0D5B029-E4F7-45C6-B0C1-4C1F51AD13F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221CD2D4-3F75-4F6A-A4A4-D3203A63D99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textlink="">
      <xdr:nvSpPr>
        <xdr:cNvPr id="73" name="楕円 72">
          <a:extLst>
            <a:ext uri="{FF2B5EF4-FFF2-40B4-BE49-F238E27FC236}">
              <a16:creationId xmlns:a16="http://schemas.microsoft.com/office/drawing/2014/main" id="{C59BBD8A-D52E-4886-8E15-F6E179F89443}"/>
            </a:ext>
          </a:extLst>
        </xdr:cNvPr>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2557</xdr:rowOff>
    </xdr:from>
    <xdr:ext cx="405111" cy="259045"/>
    <xdr:sp textlink="">
      <xdr:nvSpPr>
        <xdr:cNvPr id="74" name="【道路】&#10;有形固定資産減価償却率該当値テキスト">
          <a:extLst>
            <a:ext uri="{FF2B5EF4-FFF2-40B4-BE49-F238E27FC236}">
              <a16:creationId xmlns:a16="http://schemas.microsoft.com/office/drawing/2014/main" id="{44789242-0179-475A-BA0D-09C450659931}"/>
            </a:ext>
          </a:extLst>
        </xdr:cNvPr>
        <xdr:cNvSpPr txBox="1"/>
      </xdr:nvSpPr>
      <xdr:spPr>
        <a:xfrm>
          <a:off x="4673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143510</xdr:rowOff>
    </xdr:from>
    <xdr:to>
      <xdr:col>20</xdr:col>
      <xdr:colOff>38100</xdr:colOff>
      <xdr:row>37</xdr:row>
      <xdr:rowOff>73660</xdr:rowOff>
    </xdr:to>
    <xdr:sp textlink="">
      <xdr:nvSpPr>
        <xdr:cNvPr id="75" name="楕円 74">
          <a:extLst>
            <a:ext uri="{FF2B5EF4-FFF2-40B4-BE49-F238E27FC236}">
              <a16:creationId xmlns:a16="http://schemas.microsoft.com/office/drawing/2014/main" id="{1A02E724-2599-4EAC-B619-2E3AA7A1FA2A}"/>
            </a:ext>
          </a:extLst>
        </xdr:cNvPr>
        <xdr:cNvSpPr/>
      </xdr:nvSpPr>
      <xdr:spPr>
        <a:xfrm>
          <a:off x="3746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22860</xdr:rowOff>
    </xdr:from>
    <xdr:to>
      <xdr:col>24</xdr:col>
      <xdr:colOff>63500</xdr:colOff>
      <xdr:row>37</xdr:row>
      <xdr:rowOff>30480</xdr:rowOff>
    </xdr:to>
    <xdr:cxnSp macro="">
      <xdr:nvCxnSpPr>
        <xdr:cNvPr id="76" name="直線コネクタ 75">
          <a:extLst>
            <a:ext uri="{FF2B5EF4-FFF2-40B4-BE49-F238E27FC236}">
              <a16:creationId xmlns:a16="http://schemas.microsoft.com/office/drawing/2014/main" id="{C5654970-7948-4D15-8A1E-AF2D0FD99C8A}"/>
            </a:ext>
          </a:extLst>
        </xdr:cNvPr>
        <xdr:cNvCxnSpPr/>
      </xdr:nvCxnSpPr>
      <xdr:spPr>
        <a:xfrm>
          <a:off x="3797300" y="63665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textlink="">
      <xdr:nvSpPr>
        <xdr:cNvPr id="77" name="楕円 76">
          <a:extLst>
            <a:ext uri="{FF2B5EF4-FFF2-40B4-BE49-F238E27FC236}">
              <a16:creationId xmlns:a16="http://schemas.microsoft.com/office/drawing/2014/main" id="{FC1D59EC-5465-44C8-9C6E-28427B29FD25}"/>
            </a:ext>
          </a:extLst>
        </xdr:cNvPr>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22860</xdr:rowOff>
    </xdr:to>
    <xdr:cxnSp macro="">
      <xdr:nvCxnSpPr>
        <xdr:cNvPr id="78" name="直線コネクタ 77">
          <a:extLst>
            <a:ext uri="{FF2B5EF4-FFF2-40B4-BE49-F238E27FC236}">
              <a16:creationId xmlns:a16="http://schemas.microsoft.com/office/drawing/2014/main" id="{9A1480E1-C9C1-4A27-8C00-36C252113806}"/>
            </a:ext>
          </a:extLst>
        </xdr:cNvPr>
        <xdr:cNvCxnSpPr/>
      </xdr:nvCxnSpPr>
      <xdr:spPr>
        <a:xfrm>
          <a:off x="2908300" y="63627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135890</xdr:rowOff>
    </xdr:from>
    <xdr:to>
      <xdr:col>10</xdr:col>
      <xdr:colOff>165100</xdr:colOff>
      <xdr:row>37</xdr:row>
      <xdr:rowOff>66040</xdr:rowOff>
    </xdr:to>
    <xdr:sp textlink="">
      <xdr:nvSpPr>
        <xdr:cNvPr id="79" name="楕円 78">
          <a:extLst>
            <a:ext uri="{FF2B5EF4-FFF2-40B4-BE49-F238E27FC236}">
              <a16:creationId xmlns:a16="http://schemas.microsoft.com/office/drawing/2014/main" id="{9C8A3621-121F-412A-B251-0AA8AB425C97}"/>
            </a:ext>
          </a:extLst>
        </xdr:cNvPr>
        <xdr:cNvSpPr/>
      </xdr:nvSpPr>
      <xdr:spPr>
        <a:xfrm>
          <a:off x="1968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xdr:rowOff>
    </xdr:from>
    <xdr:to>
      <xdr:col>15</xdr:col>
      <xdr:colOff>50800</xdr:colOff>
      <xdr:row>37</xdr:row>
      <xdr:rowOff>19050</xdr:rowOff>
    </xdr:to>
    <xdr:cxnSp macro="">
      <xdr:nvCxnSpPr>
        <xdr:cNvPr id="80" name="直線コネクタ 79">
          <a:extLst>
            <a:ext uri="{FF2B5EF4-FFF2-40B4-BE49-F238E27FC236}">
              <a16:creationId xmlns:a16="http://schemas.microsoft.com/office/drawing/2014/main" id="{AF0264DD-9DCA-4EC9-8D1C-5B19FAA5E599}"/>
            </a:ext>
          </a:extLst>
        </xdr:cNvPr>
        <xdr:cNvCxnSpPr/>
      </xdr:nvCxnSpPr>
      <xdr:spPr>
        <a:xfrm>
          <a:off x="2019300" y="6358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128270</xdr:rowOff>
    </xdr:from>
    <xdr:to>
      <xdr:col>6</xdr:col>
      <xdr:colOff>38100</xdr:colOff>
      <xdr:row>37</xdr:row>
      <xdr:rowOff>58420</xdr:rowOff>
    </xdr:to>
    <xdr:sp textlink="">
      <xdr:nvSpPr>
        <xdr:cNvPr id="81" name="楕円 80">
          <a:extLst>
            <a:ext uri="{FF2B5EF4-FFF2-40B4-BE49-F238E27FC236}">
              <a16:creationId xmlns:a16="http://schemas.microsoft.com/office/drawing/2014/main" id="{00BFA0B2-6B21-4D78-AC1B-FA5716C75779}"/>
            </a:ext>
          </a:extLst>
        </xdr:cNvPr>
        <xdr:cNvSpPr/>
      </xdr:nvSpPr>
      <xdr:spPr>
        <a:xfrm>
          <a:off x="1079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xdr:rowOff>
    </xdr:from>
    <xdr:to>
      <xdr:col>10</xdr:col>
      <xdr:colOff>114300</xdr:colOff>
      <xdr:row>37</xdr:row>
      <xdr:rowOff>15240</xdr:rowOff>
    </xdr:to>
    <xdr:cxnSp macro="">
      <xdr:nvCxnSpPr>
        <xdr:cNvPr id="82" name="直線コネクタ 81">
          <a:extLst>
            <a:ext uri="{FF2B5EF4-FFF2-40B4-BE49-F238E27FC236}">
              <a16:creationId xmlns:a16="http://schemas.microsoft.com/office/drawing/2014/main" id="{4AD7D282-D535-4283-8D55-993E9AC30CD8}"/>
            </a:ext>
          </a:extLst>
        </xdr:cNvPr>
        <xdr:cNvCxnSpPr/>
      </xdr:nvCxnSpPr>
      <xdr:spPr>
        <a:xfrm>
          <a:off x="1130300" y="63512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110507</xdr:rowOff>
    </xdr:from>
    <xdr:ext cx="405111" cy="259045"/>
    <xdr:sp textlink="">
      <xdr:nvSpPr>
        <xdr:cNvPr id="83" name="n_1aveValue【道路】&#10;有形固定資産減価償却率">
          <a:extLst>
            <a:ext uri="{FF2B5EF4-FFF2-40B4-BE49-F238E27FC236}">
              <a16:creationId xmlns:a16="http://schemas.microsoft.com/office/drawing/2014/main" id="{17D7F216-8215-449B-92DC-69B4F1E4BCB9}"/>
            </a:ext>
          </a:extLst>
        </xdr:cNvPr>
        <xdr:cNvSpPr txBox="1"/>
      </xdr:nvSpPr>
      <xdr:spPr>
        <a:xfrm>
          <a:off x="3582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99077</xdr:rowOff>
    </xdr:from>
    <xdr:ext cx="405111" cy="259045"/>
    <xdr:sp textlink="">
      <xdr:nvSpPr>
        <xdr:cNvPr id="84" name="n_2aveValue【道路】&#10;有形固定資産減価償却率">
          <a:extLst>
            <a:ext uri="{FF2B5EF4-FFF2-40B4-BE49-F238E27FC236}">
              <a16:creationId xmlns:a16="http://schemas.microsoft.com/office/drawing/2014/main" id="{EE55FE84-AF9F-4A58-9B9C-3213FD5F0CAA}"/>
            </a:ext>
          </a:extLst>
        </xdr:cNvPr>
        <xdr:cNvSpPr txBox="1"/>
      </xdr:nvSpPr>
      <xdr:spPr>
        <a:xfrm>
          <a:off x="2705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55262</xdr:rowOff>
    </xdr:from>
    <xdr:ext cx="405111" cy="259045"/>
    <xdr:sp textlink="">
      <xdr:nvSpPr>
        <xdr:cNvPr id="85" name="n_3aveValue【道路】&#10;有形固定資産減価償却率">
          <a:extLst>
            <a:ext uri="{FF2B5EF4-FFF2-40B4-BE49-F238E27FC236}">
              <a16:creationId xmlns:a16="http://schemas.microsoft.com/office/drawing/2014/main" id="{5730B702-49E0-4297-88E0-F78F2A9F0EA6}"/>
            </a:ext>
          </a:extLst>
        </xdr:cNvPr>
        <xdr:cNvSpPr txBox="1"/>
      </xdr:nvSpPr>
      <xdr:spPr>
        <a:xfrm>
          <a:off x="1816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34307</xdr:rowOff>
    </xdr:from>
    <xdr:ext cx="405111" cy="259045"/>
    <xdr:sp textlink="">
      <xdr:nvSpPr>
        <xdr:cNvPr id="86" name="n_4aveValue【道路】&#10;有形固定資産減価償却率">
          <a:extLst>
            <a:ext uri="{FF2B5EF4-FFF2-40B4-BE49-F238E27FC236}">
              <a16:creationId xmlns:a16="http://schemas.microsoft.com/office/drawing/2014/main" id="{2803AF56-86D7-42E5-BC01-324AB26B0B0D}"/>
            </a:ext>
          </a:extLst>
        </xdr:cNvPr>
        <xdr:cNvSpPr txBox="1"/>
      </xdr:nvSpPr>
      <xdr:spPr>
        <a:xfrm>
          <a:off x="927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90187</xdr:rowOff>
    </xdr:from>
    <xdr:ext cx="405111" cy="259045"/>
    <xdr:sp textlink="">
      <xdr:nvSpPr>
        <xdr:cNvPr id="87" name="n_1mainValue【道路】&#10;有形固定資産減価償却率">
          <a:extLst>
            <a:ext uri="{FF2B5EF4-FFF2-40B4-BE49-F238E27FC236}">
              <a16:creationId xmlns:a16="http://schemas.microsoft.com/office/drawing/2014/main" id="{0A7A0C54-7389-4C53-AE93-86F4B7CA80FD}"/>
            </a:ext>
          </a:extLst>
        </xdr:cNvPr>
        <xdr:cNvSpPr txBox="1"/>
      </xdr:nvSpPr>
      <xdr:spPr>
        <a:xfrm>
          <a:off x="3582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textlink="">
      <xdr:nvSpPr>
        <xdr:cNvPr id="88" name="n_2mainValue【道路】&#10;有形固定資産減価償却率">
          <a:extLst>
            <a:ext uri="{FF2B5EF4-FFF2-40B4-BE49-F238E27FC236}">
              <a16:creationId xmlns:a16="http://schemas.microsoft.com/office/drawing/2014/main" id="{FBD873DF-C0CC-46E3-B3B1-AA6D37F604C3}"/>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82567</xdr:rowOff>
    </xdr:from>
    <xdr:ext cx="405111" cy="259045"/>
    <xdr:sp textlink="">
      <xdr:nvSpPr>
        <xdr:cNvPr id="89" name="n_3mainValue【道路】&#10;有形固定資産減価償却率">
          <a:extLst>
            <a:ext uri="{FF2B5EF4-FFF2-40B4-BE49-F238E27FC236}">
              <a16:creationId xmlns:a16="http://schemas.microsoft.com/office/drawing/2014/main" id="{866F7317-A172-4A6E-8319-AFEB5D3A5C1A}"/>
            </a:ext>
          </a:extLst>
        </xdr:cNvPr>
        <xdr:cNvSpPr txBox="1"/>
      </xdr:nvSpPr>
      <xdr:spPr>
        <a:xfrm>
          <a:off x="1816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textlink="">
      <xdr:nvSpPr>
        <xdr:cNvPr id="90" name="n_4mainValue【道路】&#10;有形固定資産減価償却率">
          <a:extLst>
            <a:ext uri="{FF2B5EF4-FFF2-40B4-BE49-F238E27FC236}">
              <a16:creationId xmlns:a16="http://schemas.microsoft.com/office/drawing/2014/main" id="{4577BE02-58C8-40E3-B423-1B21E7DEE658}"/>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C8007687-1E94-4ADD-AC52-62641F6EF51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5E006326-CC63-486E-8BBF-523DE67AF3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7A3C364D-E8EF-4D78-9600-9D1CDF868E9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194F1DF0-19B0-4D58-A39A-0A99814E66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9A598A0B-E4AB-4347-9EB2-57DBC553204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D412D6FE-4E41-4152-BB72-A15F7B9B62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10342041-4C4E-44F7-BC44-97D7779731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2520A1B6-D13E-4CF5-B772-2F6ECA72CB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44A81111-1EAC-48A2-B420-C00401B31AE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5C47930-DAB9-43A8-BE36-6BB3AAE8E0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C33D64-26A3-479A-BFCE-C005999BFE9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0E97ACBF-B1BA-45C9-8D89-C0DA83FAC4F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CB3C78C-5091-4B32-AEA8-A399673C51F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6C8EF783-BD20-48D3-946F-16D7C78B92D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A228983-4D70-479F-A5E6-953EFE5934E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1B5CB3D3-436C-498E-8C41-63903CF112B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827BC1C-99FA-4CE1-B439-DCF319D40BC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CD1CCF5F-B70F-43F8-852E-58F7E7AB02B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CD88216-BD8D-4BD3-A285-E05FA3D2640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16CCB62E-D214-46D3-892D-6AE800E2541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7F74420-2ADC-4FEB-8C35-B9EFF8C94EA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2" name="テキスト ボックス 111">
          <a:extLst>
            <a:ext uri="{FF2B5EF4-FFF2-40B4-BE49-F238E27FC236}">
              <a16:creationId xmlns:a16="http://schemas.microsoft.com/office/drawing/2014/main" id="{AFCAC509-4B12-493E-BDB4-391C2BCD917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B25A3CAA-2588-4141-AA75-96E809EA5EA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5FFC8A6C-82A8-4785-AB65-DBB0F02FC858}"/>
            </a:ext>
          </a:extLst>
        </xdr:cNvPr>
        <xdr:cNvCxnSpPr/>
      </xdr:nvCxnSpPr>
      <xdr:spPr>
        <a:xfrm flipV="1">
          <a:off x="10476865" y="5768073"/>
          <a:ext cx="0" cy="1461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textlink="">
      <xdr:nvSpPr>
        <xdr:cNvPr id="115" name="【道路】&#10;一人当たり延長最小値テキスト">
          <a:extLst>
            <a:ext uri="{FF2B5EF4-FFF2-40B4-BE49-F238E27FC236}">
              <a16:creationId xmlns:a16="http://schemas.microsoft.com/office/drawing/2014/main" id="{AE368A11-C895-493A-9DD1-8027BCAC6EBD}"/>
            </a:ext>
          </a:extLst>
        </xdr:cNvPr>
        <xdr:cNvSpPr txBox="1"/>
      </xdr:nvSpPr>
      <xdr:spPr>
        <a:xfrm>
          <a:off x="10515600" y="72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A911ABA6-DA60-4BFA-8315-78961DF42799}"/>
            </a:ext>
          </a:extLst>
        </xdr:cNvPr>
        <xdr:cNvCxnSpPr/>
      </xdr:nvCxnSpPr>
      <xdr:spPr>
        <a:xfrm>
          <a:off x="10388600" y="72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textlink="">
      <xdr:nvSpPr>
        <xdr:cNvPr id="117" name="【道路】&#10;一人当たり延長最大値テキスト">
          <a:extLst>
            <a:ext uri="{FF2B5EF4-FFF2-40B4-BE49-F238E27FC236}">
              <a16:creationId xmlns:a16="http://schemas.microsoft.com/office/drawing/2014/main" id="{7BD93914-4C9D-4D18-A8A1-A38E2ED3903F}"/>
            </a:ext>
          </a:extLst>
        </xdr:cNvPr>
        <xdr:cNvSpPr txBox="1"/>
      </xdr:nvSpPr>
      <xdr:spPr>
        <a:xfrm>
          <a:off x="10515600" y="554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9DACD758-AE8C-4AC2-BECC-2FF42DBD873D}"/>
            </a:ext>
          </a:extLst>
        </xdr:cNvPr>
        <xdr:cNvCxnSpPr/>
      </xdr:nvCxnSpPr>
      <xdr:spPr>
        <a:xfrm>
          <a:off x="10388600" y="576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118374</xdr:rowOff>
    </xdr:from>
    <xdr:ext cx="534377" cy="259045"/>
    <xdr:sp textlink="">
      <xdr:nvSpPr>
        <xdr:cNvPr id="119" name="【道路】&#10;一人当たり延長平均値テキスト">
          <a:extLst>
            <a:ext uri="{FF2B5EF4-FFF2-40B4-BE49-F238E27FC236}">
              <a16:creationId xmlns:a16="http://schemas.microsoft.com/office/drawing/2014/main" id="{E79810ED-2C7C-40D3-95E6-C416CF016FF7}"/>
            </a:ext>
          </a:extLst>
        </xdr:cNvPr>
        <xdr:cNvSpPr txBox="1"/>
      </xdr:nvSpPr>
      <xdr:spPr>
        <a:xfrm>
          <a:off x="10515600" y="6633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textlink="">
      <xdr:nvSpPr>
        <xdr:cNvPr id="120" name="フローチャート: 判断 119">
          <a:extLst>
            <a:ext uri="{FF2B5EF4-FFF2-40B4-BE49-F238E27FC236}">
              <a16:creationId xmlns:a16="http://schemas.microsoft.com/office/drawing/2014/main" id="{0E172D03-ED6F-405D-9545-BBC202D8A2DA}"/>
            </a:ext>
          </a:extLst>
        </xdr:cNvPr>
        <xdr:cNvSpPr/>
      </xdr:nvSpPr>
      <xdr:spPr>
        <a:xfrm>
          <a:off x="10426700" y="66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textlink="">
      <xdr:nvSpPr>
        <xdr:cNvPr id="121" name="フローチャート: 判断 120">
          <a:extLst>
            <a:ext uri="{FF2B5EF4-FFF2-40B4-BE49-F238E27FC236}">
              <a16:creationId xmlns:a16="http://schemas.microsoft.com/office/drawing/2014/main" id="{52DAB8BE-C5F7-4CE9-B76C-558AF84C4564}"/>
            </a:ext>
          </a:extLst>
        </xdr:cNvPr>
        <xdr:cNvSpPr/>
      </xdr:nvSpPr>
      <xdr:spPr>
        <a:xfrm>
          <a:off x="9588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textlink="">
      <xdr:nvSpPr>
        <xdr:cNvPr id="122" name="フローチャート: 判断 121">
          <a:extLst>
            <a:ext uri="{FF2B5EF4-FFF2-40B4-BE49-F238E27FC236}">
              <a16:creationId xmlns:a16="http://schemas.microsoft.com/office/drawing/2014/main" id="{646F3851-C9ED-4237-9682-02A6D1BEF0F0}"/>
            </a:ext>
          </a:extLst>
        </xdr:cNvPr>
        <xdr:cNvSpPr/>
      </xdr:nvSpPr>
      <xdr:spPr>
        <a:xfrm>
          <a:off x="8699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21457</xdr:rowOff>
    </xdr:from>
    <xdr:to>
      <xdr:col>41</xdr:col>
      <xdr:colOff>101600</xdr:colOff>
      <xdr:row>39</xdr:row>
      <xdr:rowOff>123057</xdr:rowOff>
    </xdr:to>
    <xdr:sp textlink="">
      <xdr:nvSpPr>
        <xdr:cNvPr id="123" name="フローチャート: 判断 122">
          <a:extLst>
            <a:ext uri="{FF2B5EF4-FFF2-40B4-BE49-F238E27FC236}">
              <a16:creationId xmlns:a16="http://schemas.microsoft.com/office/drawing/2014/main" id="{81EA6ED5-064D-45E5-8F93-1E8E9D7D14D9}"/>
            </a:ext>
          </a:extLst>
        </xdr:cNvPr>
        <xdr:cNvSpPr/>
      </xdr:nvSpPr>
      <xdr:spPr>
        <a:xfrm>
          <a:off x="7810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32258</xdr:rowOff>
    </xdr:from>
    <xdr:to>
      <xdr:col>36</xdr:col>
      <xdr:colOff>165100</xdr:colOff>
      <xdr:row>39</xdr:row>
      <xdr:rowOff>133858</xdr:rowOff>
    </xdr:to>
    <xdr:sp textlink="">
      <xdr:nvSpPr>
        <xdr:cNvPr id="124" name="フローチャート: 判断 123">
          <a:extLst>
            <a:ext uri="{FF2B5EF4-FFF2-40B4-BE49-F238E27FC236}">
              <a16:creationId xmlns:a16="http://schemas.microsoft.com/office/drawing/2014/main" id="{436A3FD6-DE8F-405A-9A24-EBF525D8EB0A}"/>
            </a:ext>
          </a:extLst>
        </xdr:cNvPr>
        <xdr:cNvSpPr/>
      </xdr:nvSpPr>
      <xdr:spPr>
        <a:xfrm>
          <a:off x="69215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CB56FF69-ADFE-410D-A174-51429F36292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9DAF91D5-0718-4D18-A832-E1EE188EFD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B2FDBD68-7607-4578-BD5B-E137D8986A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FF503B7D-97EE-46F4-9D8A-AA369A137E5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89926C94-4A75-470F-B6FF-9A2A68E7F0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132290</xdr:rowOff>
    </xdr:from>
    <xdr:to>
      <xdr:col>55</xdr:col>
      <xdr:colOff>50800</xdr:colOff>
      <xdr:row>39</xdr:row>
      <xdr:rowOff>62440</xdr:rowOff>
    </xdr:to>
    <xdr:sp textlink="">
      <xdr:nvSpPr>
        <xdr:cNvPr id="130" name="楕円 129">
          <a:extLst>
            <a:ext uri="{FF2B5EF4-FFF2-40B4-BE49-F238E27FC236}">
              <a16:creationId xmlns:a16="http://schemas.microsoft.com/office/drawing/2014/main" id="{290B8F68-C35E-4BFF-9076-93A3B5725DC5}"/>
            </a:ext>
          </a:extLst>
        </xdr:cNvPr>
        <xdr:cNvSpPr/>
      </xdr:nvSpPr>
      <xdr:spPr>
        <a:xfrm>
          <a:off x="10426700" y="664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155167</xdr:rowOff>
    </xdr:from>
    <xdr:ext cx="534377" cy="259045"/>
    <xdr:sp textlink="">
      <xdr:nvSpPr>
        <xdr:cNvPr id="131" name="【道路】&#10;一人当たり延長該当値テキスト">
          <a:extLst>
            <a:ext uri="{FF2B5EF4-FFF2-40B4-BE49-F238E27FC236}">
              <a16:creationId xmlns:a16="http://schemas.microsoft.com/office/drawing/2014/main" id="{85C89349-7A53-4591-A4F2-1589E204537C}"/>
            </a:ext>
          </a:extLst>
        </xdr:cNvPr>
        <xdr:cNvSpPr txBox="1"/>
      </xdr:nvSpPr>
      <xdr:spPr>
        <a:xfrm>
          <a:off x="10515600" y="649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145453</xdr:rowOff>
    </xdr:from>
    <xdr:to>
      <xdr:col>50</xdr:col>
      <xdr:colOff>165100</xdr:colOff>
      <xdr:row>39</xdr:row>
      <xdr:rowOff>75603</xdr:rowOff>
    </xdr:to>
    <xdr:sp textlink="">
      <xdr:nvSpPr>
        <xdr:cNvPr id="132" name="楕円 131">
          <a:extLst>
            <a:ext uri="{FF2B5EF4-FFF2-40B4-BE49-F238E27FC236}">
              <a16:creationId xmlns:a16="http://schemas.microsoft.com/office/drawing/2014/main" id="{9DF66EE1-2520-49DE-A2A0-CCD3662FCBEE}"/>
            </a:ext>
          </a:extLst>
        </xdr:cNvPr>
        <xdr:cNvSpPr/>
      </xdr:nvSpPr>
      <xdr:spPr>
        <a:xfrm>
          <a:off x="9588500" y="66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11640</xdr:rowOff>
    </xdr:from>
    <xdr:to>
      <xdr:col>55</xdr:col>
      <xdr:colOff>0</xdr:colOff>
      <xdr:row>39</xdr:row>
      <xdr:rowOff>24803</xdr:rowOff>
    </xdr:to>
    <xdr:cxnSp macro="">
      <xdr:nvCxnSpPr>
        <xdr:cNvPr id="133" name="直線コネクタ 132">
          <a:extLst>
            <a:ext uri="{FF2B5EF4-FFF2-40B4-BE49-F238E27FC236}">
              <a16:creationId xmlns:a16="http://schemas.microsoft.com/office/drawing/2014/main" id="{72283578-BD58-4B73-9478-3FADC243EDD2}"/>
            </a:ext>
          </a:extLst>
        </xdr:cNvPr>
        <xdr:cNvCxnSpPr/>
      </xdr:nvCxnSpPr>
      <xdr:spPr>
        <a:xfrm flipV="1">
          <a:off x="9639300" y="6698190"/>
          <a:ext cx="838200" cy="1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153492</xdr:rowOff>
    </xdr:from>
    <xdr:to>
      <xdr:col>46</xdr:col>
      <xdr:colOff>38100</xdr:colOff>
      <xdr:row>39</xdr:row>
      <xdr:rowOff>83642</xdr:rowOff>
    </xdr:to>
    <xdr:sp textlink="">
      <xdr:nvSpPr>
        <xdr:cNvPr id="134" name="楕円 133">
          <a:extLst>
            <a:ext uri="{FF2B5EF4-FFF2-40B4-BE49-F238E27FC236}">
              <a16:creationId xmlns:a16="http://schemas.microsoft.com/office/drawing/2014/main" id="{D17AA16B-03DE-4433-AD29-68EA3A814E6F}"/>
            </a:ext>
          </a:extLst>
        </xdr:cNvPr>
        <xdr:cNvSpPr/>
      </xdr:nvSpPr>
      <xdr:spPr>
        <a:xfrm>
          <a:off x="8699500" y="66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24803</xdr:rowOff>
    </xdr:from>
    <xdr:to>
      <xdr:col>50</xdr:col>
      <xdr:colOff>114300</xdr:colOff>
      <xdr:row>39</xdr:row>
      <xdr:rowOff>32842</xdr:rowOff>
    </xdr:to>
    <xdr:cxnSp macro="">
      <xdr:nvCxnSpPr>
        <xdr:cNvPr id="135" name="直線コネクタ 134">
          <a:extLst>
            <a:ext uri="{FF2B5EF4-FFF2-40B4-BE49-F238E27FC236}">
              <a16:creationId xmlns:a16="http://schemas.microsoft.com/office/drawing/2014/main" id="{681AA102-FAB7-425C-AF69-3963CD11E2C9}"/>
            </a:ext>
          </a:extLst>
        </xdr:cNvPr>
        <xdr:cNvCxnSpPr/>
      </xdr:nvCxnSpPr>
      <xdr:spPr>
        <a:xfrm flipV="1">
          <a:off x="8750300" y="6711353"/>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165151</xdr:rowOff>
    </xdr:from>
    <xdr:to>
      <xdr:col>41</xdr:col>
      <xdr:colOff>101600</xdr:colOff>
      <xdr:row>39</xdr:row>
      <xdr:rowOff>95301</xdr:rowOff>
    </xdr:to>
    <xdr:sp textlink="">
      <xdr:nvSpPr>
        <xdr:cNvPr id="136" name="楕円 135">
          <a:extLst>
            <a:ext uri="{FF2B5EF4-FFF2-40B4-BE49-F238E27FC236}">
              <a16:creationId xmlns:a16="http://schemas.microsoft.com/office/drawing/2014/main" id="{034E66F0-1C94-4DAC-B9DA-70ECF6FD98F7}"/>
            </a:ext>
          </a:extLst>
        </xdr:cNvPr>
        <xdr:cNvSpPr/>
      </xdr:nvSpPr>
      <xdr:spPr>
        <a:xfrm>
          <a:off x="7810500" y="668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32842</xdr:rowOff>
    </xdr:from>
    <xdr:to>
      <xdr:col>45</xdr:col>
      <xdr:colOff>177800</xdr:colOff>
      <xdr:row>39</xdr:row>
      <xdr:rowOff>44501</xdr:rowOff>
    </xdr:to>
    <xdr:cxnSp macro="">
      <xdr:nvCxnSpPr>
        <xdr:cNvPr id="137" name="直線コネクタ 136">
          <a:extLst>
            <a:ext uri="{FF2B5EF4-FFF2-40B4-BE49-F238E27FC236}">
              <a16:creationId xmlns:a16="http://schemas.microsoft.com/office/drawing/2014/main" id="{8B028086-7DA3-4321-A81B-113762975694}"/>
            </a:ext>
          </a:extLst>
        </xdr:cNvPr>
        <xdr:cNvCxnSpPr/>
      </xdr:nvCxnSpPr>
      <xdr:spPr>
        <a:xfrm flipV="1">
          <a:off x="7861300" y="6719392"/>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3721</xdr:rowOff>
    </xdr:from>
    <xdr:to>
      <xdr:col>36</xdr:col>
      <xdr:colOff>165100</xdr:colOff>
      <xdr:row>39</xdr:row>
      <xdr:rowOff>105321</xdr:rowOff>
    </xdr:to>
    <xdr:sp textlink="">
      <xdr:nvSpPr>
        <xdr:cNvPr id="138" name="楕円 137">
          <a:extLst>
            <a:ext uri="{FF2B5EF4-FFF2-40B4-BE49-F238E27FC236}">
              <a16:creationId xmlns:a16="http://schemas.microsoft.com/office/drawing/2014/main" id="{33708701-8515-444A-8B62-B2F3C42490E6}"/>
            </a:ext>
          </a:extLst>
        </xdr:cNvPr>
        <xdr:cNvSpPr/>
      </xdr:nvSpPr>
      <xdr:spPr>
        <a:xfrm>
          <a:off x="6921500" y="669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44501</xdr:rowOff>
    </xdr:from>
    <xdr:to>
      <xdr:col>41</xdr:col>
      <xdr:colOff>50800</xdr:colOff>
      <xdr:row>39</xdr:row>
      <xdr:rowOff>54521</xdr:rowOff>
    </xdr:to>
    <xdr:cxnSp macro="">
      <xdr:nvCxnSpPr>
        <xdr:cNvPr id="139" name="直線コネクタ 138">
          <a:extLst>
            <a:ext uri="{FF2B5EF4-FFF2-40B4-BE49-F238E27FC236}">
              <a16:creationId xmlns:a16="http://schemas.microsoft.com/office/drawing/2014/main" id="{82170A81-E30C-46E3-B704-3453D3150CBE}"/>
            </a:ext>
          </a:extLst>
        </xdr:cNvPr>
        <xdr:cNvCxnSpPr/>
      </xdr:nvCxnSpPr>
      <xdr:spPr>
        <a:xfrm flipV="1">
          <a:off x="6972300" y="6731051"/>
          <a:ext cx="889000" cy="1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71055</xdr:rowOff>
    </xdr:from>
    <xdr:ext cx="534377" cy="259045"/>
    <xdr:sp textlink="">
      <xdr:nvSpPr>
        <xdr:cNvPr id="140" name="n_1aveValue【道路】&#10;一人当たり延長">
          <a:extLst>
            <a:ext uri="{FF2B5EF4-FFF2-40B4-BE49-F238E27FC236}">
              <a16:creationId xmlns:a16="http://schemas.microsoft.com/office/drawing/2014/main" id="{6657C8D9-F6A4-4E20-A2DA-B275384C5E51}"/>
            </a:ext>
          </a:extLst>
        </xdr:cNvPr>
        <xdr:cNvSpPr txBox="1"/>
      </xdr:nvSpPr>
      <xdr:spPr>
        <a:xfrm>
          <a:off x="93594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84390</xdr:rowOff>
    </xdr:from>
    <xdr:ext cx="534377" cy="259045"/>
    <xdr:sp textlink="">
      <xdr:nvSpPr>
        <xdr:cNvPr id="141" name="n_2aveValue【道路】&#10;一人当たり延長">
          <a:extLst>
            <a:ext uri="{FF2B5EF4-FFF2-40B4-BE49-F238E27FC236}">
              <a16:creationId xmlns:a16="http://schemas.microsoft.com/office/drawing/2014/main" id="{30A4E48F-5945-45AB-832A-DDBCC4C502E7}"/>
            </a:ext>
          </a:extLst>
        </xdr:cNvPr>
        <xdr:cNvSpPr txBox="1"/>
      </xdr:nvSpPr>
      <xdr:spPr>
        <a:xfrm>
          <a:off x="8483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114184</xdr:rowOff>
    </xdr:from>
    <xdr:ext cx="534377" cy="259045"/>
    <xdr:sp textlink="">
      <xdr:nvSpPr>
        <xdr:cNvPr id="142" name="n_3aveValue【道路】&#10;一人当たり延長">
          <a:extLst>
            <a:ext uri="{FF2B5EF4-FFF2-40B4-BE49-F238E27FC236}">
              <a16:creationId xmlns:a16="http://schemas.microsoft.com/office/drawing/2014/main" id="{91EB226F-77C2-43F7-899B-AB2B56AC7B62}"/>
            </a:ext>
          </a:extLst>
        </xdr:cNvPr>
        <xdr:cNvSpPr txBox="1"/>
      </xdr:nvSpPr>
      <xdr:spPr>
        <a:xfrm>
          <a:off x="7594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124985</xdr:rowOff>
    </xdr:from>
    <xdr:ext cx="534377" cy="259045"/>
    <xdr:sp textlink="">
      <xdr:nvSpPr>
        <xdr:cNvPr id="143" name="n_4aveValue【道路】&#10;一人当たり延長">
          <a:extLst>
            <a:ext uri="{FF2B5EF4-FFF2-40B4-BE49-F238E27FC236}">
              <a16:creationId xmlns:a16="http://schemas.microsoft.com/office/drawing/2014/main" id="{CD2D69EB-A179-4588-A590-7611D1E6197E}"/>
            </a:ext>
          </a:extLst>
        </xdr:cNvPr>
        <xdr:cNvSpPr txBox="1"/>
      </xdr:nvSpPr>
      <xdr:spPr>
        <a:xfrm>
          <a:off x="6705111" y="681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92130</xdr:rowOff>
    </xdr:from>
    <xdr:ext cx="534377" cy="259045"/>
    <xdr:sp textlink="">
      <xdr:nvSpPr>
        <xdr:cNvPr id="144" name="n_1mainValue【道路】&#10;一人当たり延長">
          <a:extLst>
            <a:ext uri="{FF2B5EF4-FFF2-40B4-BE49-F238E27FC236}">
              <a16:creationId xmlns:a16="http://schemas.microsoft.com/office/drawing/2014/main" id="{6E11C3E4-986F-4ACA-B733-95238D4EDD0C}"/>
            </a:ext>
          </a:extLst>
        </xdr:cNvPr>
        <xdr:cNvSpPr txBox="1"/>
      </xdr:nvSpPr>
      <xdr:spPr>
        <a:xfrm>
          <a:off x="9359411" y="64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100169</xdr:rowOff>
    </xdr:from>
    <xdr:ext cx="534377" cy="259045"/>
    <xdr:sp textlink="">
      <xdr:nvSpPr>
        <xdr:cNvPr id="145" name="n_2mainValue【道路】&#10;一人当たり延長">
          <a:extLst>
            <a:ext uri="{FF2B5EF4-FFF2-40B4-BE49-F238E27FC236}">
              <a16:creationId xmlns:a16="http://schemas.microsoft.com/office/drawing/2014/main" id="{5A0134CB-E08F-4A93-BF0A-92A44271C6F6}"/>
            </a:ext>
          </a:extLst>
        </xdr:cNvPr>
        <xdr:cNvSpPr txBox="1"/>
      </xdr:nvSpPr>
      <xdr:spPr>
        <a:xfrm>
          <a:off x="8483111" y="644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111828</xdr:rowOff>
    </xdr:from>
    <xdr:ext cx="534377" cy="259045"/>
    <xdr:sp textlink="">
      <xdr:nvSpPr>
        <xdr:cNvPr id="146" name="n_3mainValue【道路】&#10;一人当たり延長">
          <a:extLst>
            <a:ext uri="{FF2B5EF4-FFF2-40B4-BE49-F238E27FC236}">
              <a16:creationId xmlns:a16="http://schemas.microsoft.com/office/drawing/2014/main" id="{A6ADA89C-B1DF-4A19-B2F7-60D9383325B2}"/>
            </a:ext>
          </a:extLst>
        </xdr:cNvPr>
        <xdr:cNvSpPr txBox="1"/>
      </xdr:nvSpPr>
      <xdr:spPr>
        <a:xfrm>
          <a:off x="7594111" y="645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121848</xdr:rowOff>
    </xdr:from>
    <xdr:ext cx="534377" cy="259045"/>
    <xdr:sp textlink="">
      <xdr:nvSpPr>
        <xdr:cNvPr id="147" name="n_4mainValue【道路】&#10;一人当たり延長">
          <a:extLst>
            <a:ext uri="{FF2B5EF4-FFF2-40B4-BE49-F238E27FC236}">
              <a16:creationId xmlns:a16="http://schemas.microsoft.com/office/drawing/2014/main" id="{361D27D2-E87E-4DD3-A6EB-335E0F57CEBC}"/>
            </a:ext>
          </a:extLst>
        </xdr:cNvPr>
        <xdr:cNvSpPr txBox="1"/>
      </xdr:nvSpPr>
      <xdr:spPr>
        <a:xfrm>
          <a:off x="6705111" y="64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F45D48D2-695A-4B01-B0B7-6A16834662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F4D31987-DBE9-4503-A0A7-23FFAED31C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703AB50F-48B5-4085-A8B6-6AC45E7122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08D65699-4039-4CA0-A4F5-E5E6650A34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DBE23EE3-486A-42BC-BF1B-83B208160B2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D5F677CA-5445-48D5-85B1-7F671C3A848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3701E46A-6177-455B-BDB9-7F75731DDC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4E0EDC68-1247-4613-9771-1D450E8ED1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4102EDC8-B359-4D3F-A551-C66C4CC035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424AC5C-C194-45EB-8ED3-2E525F4D60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F6E03CB9-F2ED-4467-B8AF-0CCD3C3DD66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8EF512D-1A9E-477B-B6E4-BF3216F3608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3B88BEFB-D8E8-4BAF-90EA-D7AEC10718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FB98256-488A-4F20-BA4D-0FD434DB21A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C7CAE3F9-5757-48F4-BD85-B3C19BBD0B3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11B95D8-49FF-49CF-BCDD-2991C0E3374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D737ABB4-45A6-49BB-AF0A-2A6B8FDFAD1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082426F-79FE-454D-BE0D-B05E56D12EC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66336E6D-9483-463F-BBC8-1458E0084E0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03ED8AD-AC1D-4E63-9FED-2F6C390AEE3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1F72EDBC-BF6E-4D8D-AD39-1F366C59B75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3FB0E88-12AF-46DB-BFAA-78C9147C2A2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940D22F1-AE61-4612-B726-1025A3C46A6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EA6692F-9BF5-400A-A298-F824EA22A2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E1E33A71-2100-41E6-A3CE-205E144C28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CC513562-82B6-478C-8FD8-64998B9543AF}"/>
            </a:ext>
          </a:extLst>
        </xdr:cNvPr>
        <xdr:cNvCxnSpPr/>
      </xdr:nvCxnSpPr>
      <xdr:spPr>
        <a:xfrm flipV="1">
          <a:off x="4634865" y="9552215"/>
          <a:ext cx="0" cy="144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D22DCF38-847B-4099-9D38-126A8F612A06}"/>
            </a:ext>
          </a:extLst>
        </xdr:cNvPr>
        <xdr:cNvSpPr txBox="1"/>
      </xdr:nvSpPr>
      <xdr:spPr>
        <a:xfrm>
          <a:off x="4673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FBF7C09B-5EEF-4E3A-86D2-2CF778ECEF3F}"/>
            </a:ext>
          </a:extLst>
        </xdr:cNvPr>
        <xdr:cNvCxnSpPr/>
      </xdr:nvCxnSpPr>
      <xdr:spPr>
        <a:xfrm>
          <a:off x="4546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DEB9B4FB-FDB8-4403-BEEB-2830F5EC7D1C}"/>
            </a:ext>
          </a:extLst>
        </xdr:cNvPr>
        <xdr:cNvSpPr txBox="1"/>
      </xdr:nvSpPr>
      <xdr:spPr>
        <a:xfrm>
          <a:off x="4673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06C5B6A5-D578-49F4-A23C-76637F3D9058}"/>
            </a:ext>
          </a:extLst>
        </xdr:cNvPr>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162758</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D5EED9E8-0A42-42F5-A170-076964492002}"/>
            </a:ext>
          </a:extLst>
        </xdr:cNvPr>
        <xdr:cNvSpPr txBox="1"/>
      </xdr:nvSpPr>
      <xdr:spPr>
        <a:xfrm>
          <a:off x="4673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textlink="">
      <xdr:nvSpPr>
        <xdr:cNvPr id="179" name="フローチャート: 判断 178">
          <a:extLst>
            <a:ext uri="{FF2B5EF4-FFF2-40B4-BE49-F238E27FC236}">
              <a16:creationId xmlns:a16="http://schemas.microsoft.com/office/drawing/2014/main" id="{A6C319C4-3FAC-4F1E-9500-ECDBDA0998E4}"/>
            </a:ext>
          </a:extLst>
        </xdr:cNvPr>
        <xdr:cNvSpPr/>
      </xdr:nvSpPr>
      <xdr:spPr>
        <a:xfrm>
          <a:off x="4584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textlink="">
      <xdr:nvSpPr>
        <xdr:cNvPr id="180" name="フローチャート: 判断 179">
          <a:extLst>
            <a:ext uri="{FF2B5EF4-FFF2-40B4-BE49-F238E27FC236}">
              <a16:creationId xmlns:a16="http://schemas.microsoft.com/office/drawing/2014/main" id="{6F093BD9-24E1-453B-A851-A26735667EA7}"/>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textlink="">
      <xdr:nvSpPr>
        <xdr:cNvPr id="181" name="フローチャート: 判断 180">
          <a:extLst>
            <a:ext uri="{FF2B5EF4-FFF2-40B4-BE49-F238E27FC236}">
              <a16:creationId xmlns:a16="http://schemas.microsoft.com/office/drawing/2014/main" id="{A69E129A-F93A-4A7B-BB40-9D353A8B18C1}"/>
            </a:ext>
          </a:extLst>
        </xdr:cNvPr>
        <xdr:cNvSpPr/>
      </xdr:nvSpPr>
      <xdr:spPr>
        <a:xfrm>
          <a:off x="2857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115751</xdr:rowOff>
    </xdr:from>
    <xdr:to>
      <xdr:col>10</xdr:col>
      <xdr:colOff>165100</xdr:colOff>
      <xdr:row>61</xdr:row>
      <xdr:rowOff>45901</xdr:rowOff>
    </xdr:to>
    <xdr:sp textlink="">
      <xdr:nvSpPr>
        <xdr:cNvPr id="182" name="フローチャート: 判断 181">
          <a:extLst>
            <a:ext uri="{FF2B5EF4-FFF2-40B4-BE49-F238E27FC236}">
              <a16:creationId xmlns:a16="http://schemas.microsoft.com/office/drawing/2014/main" id="{D0F73D74-8394-4DEC-8045-9834F627748D}"/>
            </a:ext>
          </a:extLst>
        </xdr:cNvPr>
        <xdr:cNvSpPr/>
      </xdr:nvSpPr>
      <xdr:spPr>
        <a:xfrm>
          <a:off x="1968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textlink="">
      <xdr:nvSpPr>
        <xdr:cNvPr id="183" name="フローチャート: 判断 182">
          <a:extLst>
            <a:ext uri="{FF2B5EF4-FFF2-40B4-BE49-F238E27FC236}">
              <a16:creationId xmlns:a16="http://schemas.microsoft.com/office/drawing/2014/main" id="{4B0E234D-B9EE-409F-A021-F9E580C7597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68C1FF8F-8343-4CB6-9C4C-E5F1B7417D1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B2FEC260-517C-445F-A9B2-E3091EC540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80E608B6-F529-472A-8CA5-0D1ED700B1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8A8F184B-36C8-4F09-9CEF-25824DD80E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3F5A154E-0382-4F47-A2C6-64FCAFD3C1C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textlink="">
      <xdr:nvSpPr>
        <xdr:cNvPr id="189" name="楕円 188">
          <a:extLst>
            <a:ext uri="{FF2B5EF4-FFF2-40B4-BE49-F238E27FC236}">
              <a16:creationId xmlns:a16="http://schemas.microsoft.com/office/drawing/2014/main" id="{233BDFB0-4B3E-4490-90AB-345D4D44F367}"/>
            </a:ext>
          </a:extLst>
        </xdr:cNvPr>
        <xdr:cNvSpPr/>
      </xdr:nvSpPr>
      <xdr:spPr>
        <a:xfrm>
          <a:off x="4584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166387</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42C5097B-3D52-4C67-B3AD-B22494B28527}"/>
            </a:ext>
          </a:extLst>
        </xdr:cNvPr>
        <xdr:cNvSpPr txBox="1"/>
      </xdr:nvSpPr>
      <xdr:spPr>
        <a:xfrm>
          <a:off x="4673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textlink="">
      <xdr:nvSpPr>
        <xdr:cNvPr id="191" name="楕円 190">
          <a:extLst>
            <a:ext uri="{FF2B5EF4-FFF2-40B4-BE49-F238E27FC236}">
              <a16:creationId xmlns:a16="http://schemas.microsoft.com/office/drawing/2014/main" id="{D6DC650E-30DB-4EC3-B59E-B26340E038F4}"/>
            </a:ext>
          </a:extLst>
        </xdr:cNvPr>
        <xdr:cNvSpPr/>
      </xdr:nvSpPr>
      <xdr:spPr>
        <a:xfrm>
          <a:off x="3746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22860</xdr:rowOff>
    </xdr:to>
    <xdr:cxnSp macro="">
      <xdr:nvCxnSpPr>
        <xdr:cNvPr id="192" name="直線コネクタ 191">
          <a:extLst>
            <a:ext uri="{FF2B5EF4-FFF2-40B4-BE49-F238E27FC236}">
              <a16:creationId xmlns:a16="http://schemas.microsoft.com/office/drawing/2014/main" id="{2D010A1E-C4D5-4835-9768-649A1E27553C}"/>
            </a:ext>
          </a:extLst>
        </xdr:cNvPr>
        <xdr:cNvCxnSpPr/>
      </xdr:nvCxnSpPr>
      <xdr:spPr>
        <a:xfrm>
          <a:off x="3797300" y="1030822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130447</xdr:rowOff>
    </xdr:from>
    <xdr:to>
      <xdr:col>15</xdr:col>
      <xdr:colOff>101600</xdr:colOff>
      <xdr:row>60</xdr:row>
      <xdr:rowOff>60597</xdr:rowOff>
    </xdr:to>
    <xdr:sp textlink="">
      <xdr:nvSpPr>
        <xdr:cNvPr id="193" name="楕円 192">
          <a:extLst>
            <a:ext uri="{FF2B5EF4-FFF2-40B4-BE49-F238E27FC236}">
              <a16:creationId xmlns:a16="http://schemas.microsoft.com/office/drawing/2014/main" id="{462CE90D-706F-4A75-99D9-6F5C959C46F4}"/>
            </a:ext>
          </a:extLst>
        </xdr:cNvPr>
        <xdr:cNvSpPr/>
      </xdr:nvSpPr>
      <xdr:spPr>
        <a:xfrm>
          <a:off x="2857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xdr:rowOff>
    </xdr:from>
    <xdr:to>
      <xdr:col>19</xdr:col>
      <xdr:colOff>177800</xdr:colOff>
      <xdr:row>60</xdr:row>
      <xdr:rowOff>21227</xdr:rowOff>
    </xdr:to>
    <xdr:cxnSp macro="">
      <xdr:nvCxnSpPr>
        <xdr:cNvPr id="194" name="直線コネクタ 193">
          <a:extLst>
            <a:ext uri="{FF2B5EF4-FFF2-40B4-BE49-F238E27FC236}">
              <a16:creationId xmlns:a16="http://schemas.microsoft.com/office/drawing/2014/main" id="{B6304CE3-7C94-461C-89AD-274BB579D7D8}"/>
            </a:ext>
          </a:extLst>
        </xdr:cNvPr>
        <xdr:cNvCxnSpPr/>
      </xdr:nvCxnSpPr>
      <xdr:spPr>
        <a:xfrm>
          <a:off x="2908300" y="1029679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102688</xdr:rowOff>
    </xdr:from>
    <xdr:to>
      <xdr:col>10</xdr:col>
      <xdr:colOff>165100</xdr:colOff>
      <xdr:row>59</xdr:row>
      <xdr:rowOff>32838</xdr:rowOff>
    </xdr:to>
    <xdr:sp textlink="">
      <xdr:nvSpPr>
        <xdr:cNvPr id="195" name="楕円 194">
          <a:extLst>
            <a:ext uri="{FF2B5EF4-FFF2-40B4-BE49-F238E27FC236}">
              <a16:creationId xmlns:a16="http://schemas.microsoft.com/office/drawing/2014/main" id="{9975EE6E-315C-4FFD-B687-D5F418B082DC}"/>
            </a:ext>
          </a:extLst>
        </xdr:cNvPr>
        <xdr:cNvSpPr/>
      </xdr:nvSpPr>
      <xdr:spPr>
        <a:xfrm>
          <a:off x="1968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153488</xdr:rowOff>
    </xdr:from>
    <xdr:to>
      <xdr:col>15</xdr:col>
      <xdr:colOff>50800</xdr:colOff>
      <xdr:row>60</xdr:row>
      <xdr:rowOff>9797</xdr:rowOff>
    </xdr:to>
    <xdr:cxnSp macro="">
      <xdr:nvCxnSpPr>
        <xdr:cNvPr id="196" name="直線コネクタ 195">
          <a:extLst>
            <a:ext uri="{FF2B5EF4-FFF2-40B4-BE49-F238E27FC236}">
              <a16:creationId xmlns:a16="http://schemas.microsoft.com/office/drawing/2014/main" id="{9385737F-35A6-448B-8512-C801F8FA64AE}"/>
            </a:ext>
          </a:extLst>
        </xdr:cNvPr>
        <xdr:cNvCxnSpPr/>
      </xdr:nvCxnSpPr>
      <xdr:spPr>
        <a:xfrm>
          <a:off x="2019300" y="10097588"/>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97790</xdr:rowOff>
    </xdr:from>
    <xdr:to>
      <xdr:col>6</xdr:col>
      <xdr:colOff>38100</xdr:colOff>
      <xdr:row>59</xdr:row>
      <xdr:rowOff>27940</xdr:rowOff>
    </xdr:to>
    <xdr:sp textlink="">
      <xdr:nvSpPr>
        <xdr:cNvPr id="197" name="楕円 196">
          <a:extLst>
            <a:ext uri="{FF2B5EF4-FFF2-40B4-BE49-F238E27FC236}">
              <a16:creationId xmlns:a16="http://schemas.microsoft.com/office/drawing/2014/main" id="{EEFBB2DF-843A-4CEA-8B7A-1089A0A4C55D}"/>
            </a:ext>
          </a:extLst>
        </xdr:cNvPr>
        <xdr:cNvSpPr/>
      </xdr:nvSpPr>
      <xdr:spPr>
        <a:xfrm>
          <a:off x="1079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148590</xdr:rowOff>
    </xdr:from>
    <xdr:to>
      <xdr:col>10</xdr:col>
      <xdr:colOff>114300</xdr:colOff>
      <xdr:row>58</xdr:row>
      <xdr:rowOff>153488</xdr:rowOff>
    </xdr:to>
    <xdr:cxnSp macro="">
      <xdr:nvCxnSpPr>
        <xdr:cNvPr id="198" name="直線コネクタ 197">
          <a:extLst>
            <a:ext uri="{FF2B5EF4-FFF2-40B4-BE49-F238E27FC236}">
              <a16:creationId xmlns:a16="http://schemas.microsoft.com/office/drawing/2014/main" id="{8769DF3F-A1D4-44C3-9895-A1B8852E840B}"/>
            </a:ext>
          </a:extLst>
        </xdr:cNvPr>
        <xdr:cNvCxnSpPr/>
      </xdr:nvCxnSpPr>
      <xdr:spPr>
        <a:xfrm>
          <a:off x="1130300" y="1009269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textlink="">
      <xdr:nvSpPr>
        <xdr:cNvPr id="199" name="n_1aveValue【橋りょう・トンネル】&#10;有形固定資産減価償却率">
          <a:extLst>
            <a:ext uri="{FF2B5EF4-FFF2-40B4-BE49-F238E27FC236}">
              <a16:creationId xmlns:a16="http://schemas.microsoft.com/office/drawing/2014/main" id="{BBA18719-A158-4EFC-8D8B-6A9F4274715F}"/>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69686</xdr:rowOff>
    </xdr:from>
    <xdr:ext cx="405111" cy="259045"/>
    <xdr:sp textlink="">
      <xdr:nvSpPr>
        <xdr:cNvPr id="200" name="n_2aveValue【橋りょう・トンネル】&#10;有形固定資産減価償却率">
          <a:extLst>
            <a:ext uri="{FF2B5EF4-FFF2-40B4-BE49-F238E27FC236}">
              <a16:creationId xmlns:a16="http://schemas.microsoft.com/office/drawing/2014/main" id="{F016EAE1-6D6A-495D-956D-7434C1460517}"/>
            </a:ext>
          </a:extLst>
        </xdr:cNvPr>
        <xdr:cNvSpPr txBox="1"/>
      </xdr:nvSpPr>
      <xdr:spPr>
        <a:xfrm>
          <a:off x="2705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37028</xdr:rowOff>
    </xdr:from>
    <xdr:ext cx="405111" cy="259045"/>
    <xdr:sp textlink="">
      <xdr:nvSpPr>
        <xdr:cNvPr id="201" name="n_3aveValue【橋りょう・トンネル】&#10;有形固定資産減価償却率">
          <a:extLst>
            <a:ext uri="{FF2B5EF4-FFF2-40B4-BE49-F238E27FC236}">
              <a16:creationId xmlns:a16="http://schemas.microsoft.com/office/drawing/2014/main" id="{6CCBD8C1-BF7C-4E82-BB12-9A0AA5502D9D}"/>
            </a:ext>
          </a:extLst>
        </xdr:cNvPr>
        <xdr:cNvSpPr txBox="1"/>
      </xdr:nvSpPr>
      <xdr:spPr>
        <a:xfrm>
          <a:off x="1816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textlink="">
      <xdr:nvSpPr>
        <xdr:cNvPr id="202" name="n_4aveValue【橋りょう・トンネル】&#10;有形固定資産減価償却率">
          <a:extLst>
            <a:ext uri="{FF2B5EF4-FFF2-40B4-BE49-F238E27FC236}">
              <a16:creationId xmlns:a16="http://schemas.microsoft.com/office/drawing/2014/main" id="{4D6B88BD-6F86-4F0B-82FB-FF059C4B3B9D}"/>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textlink="">
      <xdr:nvSpPr>
        <xdr:cNvPr id="203" name="n_1mainValue【橋りょう・トンネル】&#10;有形固定資産減価償却率">
          <a:extLst>
            <a:ext uri="{FF2B5EF4-FFF2-40B4-BE49-F238E27FC236}">
              <a16:creationId xmlns:a16="http://schemas.microsoft.com/office/drawing/2014/main" id="{84495538-A2E0-425E-A8A2-DA5F22A91E19}"/>
            </a:ext>
          </a:extLst>
        </xdr:cNvPr>
        <xdr:cNvSpPr txBox="1"/>
      </xdr:nvSpPr>
      <xdr:spPr>
        <a:xfrm>
          <a:off x="35820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77124</xdr:rowOff>
    </xdr:from>
    <xdr:ext cx="405111" cy="259045"/>
    <xdr:sp textlink="">
      <xdr:nvSpPr>
        <xdr:cNvPr id="204" name="n_2mainValue【橋りょう・トンネル】&#10;有形固定資産減価償却率">
          <a:extLst>
            <a:ext uri="{FF2B5EF4-FFF2-40B4-BE49-F238E27FC236}">
              <a16:creationId xmlns:a16="http://schemas.microsoft.com/office/drawing/2014/main" id="{59B68432-81DD-4C14-A490-064086DF9E08}"/>
            </a:ext>
          </a:extLst>
        </xdr:cNvPr>
        <xdr:cNvSpPr txBox="1"/>
      </xdr:nvSpPr>
      <xdr:spPr>
        <a:xfrm>
          <a:off x="2705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49365</xdr:rowOff>
    </xdr:from>
    <xdr:ext cx="405111" cy="259045"/>
    <xdr:sp textlink="">
      <xdr:nvSpPr>
        <xdr:cNvPr id="205" name="n_3mainValue【橋りょう・トンネル】&#10;有形固定資産減価償却率">
          <a:extLst>
            <a:ext uri="{FF2B5EF4-FFF2-40B4-BE49-F238E27FC236}">
              <a16:creationId xmlns:a16="http://schemas.microsoft.com/office/drawing/2014/main" id="{C8417A16-4709-4E38-B072-AF3933C1E06F}"/>
            </a:ext>
          </a:extLst>
        </xdr:cNvPr>
        <xdr:cNvSpPr txBox="1"/>
      </xdr:nvSpPr>
      <xdr:spPr>
        <a:xfrm>
          <a:off x="1816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44467</xdr:rowOff>
    </xdr:from>
    <xdr:ext cx="405111" cy="259045"/>
    <xdr:sp textlink="">
      <xdr:nvSpPr>
        <xdr:cNvPr id="206" name="n_4mainValue【橋りょう・トンネル】&#10;有形固定資産減価償却率">
          <a:extLst>
            <a:ext uri="{FF2B5EF4-FFF2-40B4-BE49-F238E27FC236}">
              <a16:creationId xmlns:a16="http://schemas.microsoft.com/office/drawing/2014/main" id="{84F4562E-C309-44FA-BC14-7E112A32328B}"/>
            </a:ext>
          </a:extLst>
        </xdr:cNvPr>
        <xdr:cNvSpPr txBox="1"/>
      </xdr:nvSpPr>
      <xdr:spPr>
        <a:xfrm>
          <a:off x="927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45C1F9B4-ACE3-4819-97B5-3179CDE9710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984427EC-A355-4401-835A-12459DA26C1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1DD8A61E-72C6-4D9B-ABCE-DAE7FDE32C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73D34476-41A3-46F0-8ECA-D9FAC0CF743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196A69B6-E5B8-458F-9871-4D026A16936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66870F37-C651-4D4E-89D1-D9A7F5E032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771B8C94-4148-4C5C-8CC0-1E2E93515B6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44D5E01A-3B08-459D-B81B-B3EBADACDC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EE70E1FA-38BA-452B-B3C6-2115E4DCC98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C315F58-DDEB-4B1D-9596-2DDF42C715C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FF7A1DA-5FEE-44AF-911F-222A5F98DC2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0A5B1A47-418E-4867-A390-F97B1F6C95F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87FA07F-DA2F-4374-B468-F2612F8306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C216B825-15B1-4794-ABAF-9310FB4B0CA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6B53480-18FC-4D97-9F3B-78E6D48179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2" name="テキスト ボックス 221">
          <a:extLst>
            <a:ext uri="{FF2B5EF4-FFF2-40B4-BE49-F238E27FC236}">
              <a16:creationId xmlns:a16="http://schemas.microsoft.com/office/drawing/2014/main" id="{E12C592A-1007-4CC5-B82D-4D36FADA656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D1C9787-60F5-401B-89EF-99BAE03167B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4" name="テキスト ボックス 223">
          <a:extLst>
            <a:ext uri="{FF2B5EF4-FFF2-40B4-BE49-F238E27FC236}">
              <a16:creationId xmlns:a16="http://schemas.microsoft.com/office/drawing/2014/main" id="{6C674259-C2FF-4025-9841-C56E2253041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40B7DBC-E4E1-4062-B1B5-BE44FB8BC12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5EAEABA4-DD10-400F-A496-D114D9FB89C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296ABBC-05A9-4A9F-A019-B6741E094D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8290FE90-4C7A-43E0-BE72-220BC53BBCF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B023DD6F-3CCA-411E-94C9-6471AAA39EB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927BD855-8633-4966-8046-1513E07B2FC3}"/>
            </a:ext>
          </a:extLst>
        </xdr:cNvPr>
        <xdr:cNvCxnSpPr/>
      </xdr:nvCxnSpPr>
      <xdr:spPr>
        <a:xfrm flipV="1">
          <a:off x="10476865" y="9713771"/>
          <a:ext cx="0" cy="13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textlink="">
      <xdr:nvSpPr>
        <xdr:cNvPr id="231" name="【橋りょう・トンネル】&#10;一人当たり有形固定資産（償却資産）額最小値テキスト">
          <a:extLst>
            <a:ext uri="{FF2B5EF4-FFF2-40B4-BE49-F238E27FC236}">
              <a16:creationId xmlns:a16="http://schemas.microsoft.com/office/drawing/2014/main" id="{E5578938-F224-4652-A48C-C7C9FA0D5872}"/>
            </a:ext>
          </a:extLst>
        </xdr:cNvPr>
        <xdr:cNvSpPr txBox="1"/>
      </xdr:nvSpPr>
      <xdr:spPr>
        <a:xfrm>
          <a:off x="10515600" y="110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1A614317-6D77-4E3E-A996-68ED9891D85A}"/>
            </a:ext>
          </a:extLst>
        </xdr:cNvPr>
        <xdr:cNvCxnSpPr/>
      </xdr:nvCxnSpPr>
      <xdr:spPr>
        <a:xfrm>
          <a:off x="10388600" y="110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C05AE43F-69E9-46D3-927E-CBAFD0A313A5}"/>
            </a:ext>
          </a:extLst>
        </xdr:cNvPr>
        <xdr:cNvSpPr txBox="1"/>
      </xdr:nvSpPr>
      <xdr:spPr>
        <a:xfrm>
          <a:off x="10515600" y="948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FCEEF38C-1125-44D5-9913-24B0DB8987D5}"/>
            </a:ext>
          </a:extLst>
        </xdr:cNvPr>
        <xdr:cNvCxnSpPr/>
      </xdr:nvCxnSpPr>
      <xdr:spPr>
        <a:xfrm>
          <a:off x="10388600" y="971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35061164-3C78-42ED-B6FA-302545D56347}"/>
            </a:ext>
          </a:extLst>
        </xdr:cNvPr>
        <xdr:cNvSpPr txBox="1"/>
      </xdr:nvSpPr>
      <xdr:spPr>
        <a:xfrm>
          <a:off x="10515600" y="10544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textlink="">
      <xdr:nvSpPr>
        <xdr:cNvPr id="236" name="フローチャート: 判断 235">
          <a:extLst>
            <a:ext uri="{FF2B5EF4-FFF2-40B4-BE49-F238E27FC236}">
              <a16:creationId xmlns:a16="http://schemas.microsoft.com/office/drawing/2014/main" id="{2AAF939D-0DA2-4078-BE58-779AADBCB3CD}"/>
            </a:ext>
          </a:extLst>
        </xdr:cNvPr>
        <xdr:cNvSpPr/>
      </xdr:nvSpPr>
      <xdr:spPr>
        <a:xfrm>
          <a:off x="10426700" y="1069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textlink="">
      <xdr:nvSpPr>
        <xdr:cNvPr id="237" name="フローチャート: 判断 236">
          <a:extLst>
            <a:ext uri="{FF2B5EF4-FFF2-40B4-BE49-F238E27FC236}">
              <a16:creationId xmlns:a16="http://schemas.microsoft.com/office/drawing/2014/main" id="{CC315D60-E350-48C4-8AB5-2C7FEE164EB0}"/>
            </a:ext>
          </a:extLst>
        </xdr:cNvPr>
        <xdr:cNvSpPr/>
      </xdr:nvSpPr>
      <xdr:spPr>
        <a:xfrm>
          <a:off x="9588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textlink="">
      <xdr:nvSpPr>
        <xdr:cNvPr id="238" name="フローチャート: 判断 237">
          <a:extLst>
            <a:ext uri="{FF2B5EF4-FFF2-40B4-BE49-F238E27FC236}">
              <a16:creationId xmlns:a16="http://schemas.microsoft.com/office/drawing/2014/main" id="{841505A5-BDA1-4B83-A6C1-FD520D6396E3}"/>
            </a:ext>
          </a:extLst>
        </xdr:cNvPr>
        <xdr:cNvSpPr/>
      </xdr:nvSpPr>
      <xdr:spPr>
        <a:xfrm>
          <a:off x="8699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90446</xdr:rowOff>
    </xdr:from>
    <xdr:to>
      <xdr:col>41</xdr:col>
      <xdr:colOff>101600</xdr:colOff>
      <xdr:row>63</xdr:row>
      <xdr:rowOff>20596</xdr:rowOff>
    </xdr:to>
    <xdr:sp textlink="">
      <xdr:nvSpPr>
        <xdr:cNvPr id="239" name="フローチャート: 判断 238">
          <a:extLst>
            <a:ext uri="{FF2B5EF4-FFF2-40B4-BE49-F238E27FC236}">
              <a16:creationId xmlns:a16="http://schemas.microsoft.com/office/drawing/2014/main" id="{FA55ACAD-AC36-4F46-96A4-B6B56F044528}"/>
            </a:ext>
          </a:extLst>
        </xdr:cNvPr>
        <xdr:cNvSpPr/>
      </xdr:nvSpPr>
      <xdr:spPr>
        <a:xfrm>
          <a:off x="7810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90906</xdr:rowOff>
    </xdr:from>
    <xdr:to>
      <xdr:col>36</xdr:col>
      <xdr:colOff>165100</xdr:colOff>
      <xdr:row>63</xdr:row>
      <xdr:rowOff>21056</xdr:rowOff>
    </xdr:to>
    <xdr:sp textlink="">
      <xdr:nvSpPr>
        <xdr:cNvPr id="240" name="フローチャート: 判断 239">
          <a:extLst>
            <a:ext uri="{FF2B5EF4-FFF2-40B4-BE49-F238E27FC236}">
              <a16:creationId xmlns:a16="http://schemas.microsoft.com/office/drawing/2014/main" id="{01094D4B-A896-417C-B1AE-6B5ADBC92045}"/>
            </a:ext>
          </a:extLst>
        </xdr:cNvPr>
        <xdr:cNvSpPr/>
      </xdr:nvSpPr>
      <xdr:spPr>
        <a:xfrm>
          <a:off x="6921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38C7600B-15E4-4DEF-A058-4D498B273DC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CEA28136-3F23-4C76-816B-00865F7AFFD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9EB40FAD-F02B-4F5C-A09A-8CD5C32274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C4955C05-B02E-4BAA-B278-A2B7B0828AF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C70F28FD-E694-4A65-B845-8C24D818DA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49241</xdr:rowOff>
    </xdr:from>
    <xdr:to>
      <xdr:col>55</xdr:col>
      <xdr:colOff>50800</xdr:colOff>
      <xdr:row>63</xdr:row>
      <xdr:rowOff>150841</xdr:rowOff>
    </xdr:to>
    <xdr:sp textlink="">
      <xdr:nvSpPr>
        <xdr:cNvPr id="246" name="楕円 245">
          <a:extLst>
            <a:ext uri="{FF2B5EF4-FFF2-40B4-BE49-F238E27FC236}">
              <a16:creationId xmlns:a16="http://schemas.microsoft.com/office/drawing/2014/main" id="{D1AC4EC5-A7A9-40B3-8869-7FC5D572B89A}"/>
            </a:ext>
          </a:extLst>
        </xdr:cNvPr>
        <xdr:cNvSpPr/>
      </xdr:nvSpPr>
      <xdr:spPr>
        <a:xfrm>
          <a:off x="10426700" y="108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27668</xdr:rowOff>
    </xdr:from>
    <xdr:ext cx="599010" cy="259045"/>
    <xdr:sp textlink="">
      <xdr:nvSpPr>
        <xdr:cNvPr id="247" name="【橋りょう・トンネル】&#10;一人当たり有形固定資産（償却資産）額該当値テキスト">
          <a:extLst>
            <a:ext uri="{FF2B5EF4-FFF2-40B4-BE49-F238E27FC236}">
              <a16:creationId xmlns:a16="http://schemas.microsoft.com/office/drawing/2014/main" id="{86463134-B66D-46A8-A953-3A7A003BF39C}"/>
            </a:ext>
          </a:extLst>
        </xdr:cNvPr>
        <xdr:cNvSpPr txBox="1"/>
      </xdr:nvSpPr>
      <xdr:spPr>
        <a:xfrm>
          <a:off x="10515600" y="1082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56984</xdr:rowOff>
    </xdr:from>
    <xdr:to>
      <xdr:col>50</xdr:col>
      <xdr:colOff>165100</xdr:colOff>
      <xdr:row>63</xdr:row>
      <xdr:rowOff>158584</xdr:rowOff>
    </xdr:to>
    <xdr:sp textlink="">
      <xdr:nvSpPr>
        <xdr:cNvPr id="248" name="楕円 247">
          <a:extLst>
            <a:ext uri="{FF2B5EF4-FFF2-40B4-BE49-F238E27FC236}">
              <a16:creationId xmlns:a16="http://schemas.microsoft.com/office/drawing/2014/main" id="{3642A7D5-F78C-453D-A1DE-99977CBE9D2B}"/>
            </a:ext>
          </a:extLst>
        </xdr:cNvPr>
        <xdr:cNvSpPr/>
      </xdr:nvSpPr>
      <xdr:spPr>
        <a:xfrm>
          <a:off x="9588500" y="108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100041</xdr:rowOff>
    </xdr:from>
    <xdr:to>
      <xdr:col>55</xdr:col>
      <xdr:colOff>0</xdr:colOff>
      <xdr:row>63</xdr:row>
      <xdr:rowOff>107784</xdr:rowOff>
    </xdr:to>
    <xdr:cxnSp macro="">
      <xdr:nvCxnSpPr>
        <xdr:cNvPr id="249" name="直線コネクタ 248">
          <a:extLst>
            <a:ext uri="{FF2B5EF4-FFF2-40B4-BE49-F238E27FC236}">
              <a16:creationId xmlns:a16="http://schemas.microsoft.com/office/drawing/2014/main" id="{1B8401D3-A2FE-4C8C-A68E-091A324DDC1F}"/>
            </a:ext>
          </a:extLst>
        </xdr:cNvPr>
        <xdr:cNvCxnSpPr/>
      </xdr:nvCxnSpPr>
      <xdr:spPr>
        <a:xfrm flipV="1">
          <a:off x="9639300" y="10901391"/>
          <a:ext cx="838200" cy="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61816</xdr:rowOff>
    </xdr:from>
    <xdr:to>
      <xdr:col>46</xdr:col>
      <xdr:colOff>38100</xdr:colOff>
      <xdr:row>63</xdr:row>
      <xdr:rowOff>163416</xdr:rowOff>
    </xdr:to>
    <xdr:sp textlink="">
      <xdr:nvSpPr>
        <xdr:cNvPr id="250" name="楕円 249">
          <a:extLst>
            <a:ext uri="{FF2B5EF4-FFF2-40B4-BE49-F238E27FC236}">
              <a16:creationId xmlns:a16="http://schemas.microsoft.com/office/drawing/2014/main" id="{A9906DFB-3F47-41EA-AD45-DAC8B93F2CDD}"/>
            </a:ext>
          </a:extLst>
        </xdr:cNvPr>
        <xdr:cNvSpPr/>
      </xdr:nvSpPr>
      <xdr:spPr>
        <a:xfrm>
          <a:off x="8699500" y="1086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107784</xdr:rowOff>
    </xdr:from>
    <xdr:to>
      <xdr:col>50</xdr:col>
      <xdr:colOff>114300</xdr:colOff>
      <xdr:row>63</xdr:row>
      <xdr:rowOff>112616</xdr:rowOff>
    </xdr:to>
    <xdr:cxnSp macro="">
      <xdr:nvCxnSpPr>
        <xdr:cNvPr id="251" name="直線コネクタ 250">
          <a:extLst>
            <a:ext uri="{FF2B5EF4-FFF2-40B4-BE49-F238E27FC236}">
              <a16:creationId xmlns:a16="http://schemas.microsoft.com/office/drawing/2014/main" id="{1D197AAD-3D8D-4306-830C-A76D9F49A88A}"/>
            </a:ext>
          </a:extLst>
        </xdr:cNvPr>
        <xdr:cNvCxnSpPr/>
      </xdr:nvCxnSpPr>
      <xdr:spPr>
        <a:xfrm flipV="1">
          <a:off x="8750300" y="10909134"/>
          <a:ext cx="889000" cy="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99850</xdr:rowOff>
    </xdr:from>
    <xdr:to>
      <xdr:col>41</xdr:col>
      <xdr:colOff>101600</xdr:colOff>
      <xdr:row>64</xdr:row>
      <xdr:rowOff>30000</xdr:rowOff>
    </xdr:to>
    <xdr:sp textlink="">
      <xdr:nvSpPr>
        <xdr:cNvPr id="252" name="楕円 251">
          <a:extLst>
            <a:ext uri="{FF2B5EF4-FFF2-40B4-BE49-F238E27FC236}">
              <a16:creationId xmlns:a16="http://schemas.microsoft.com/office/drawing/2014/main" id="{2D66CF5E-1AF1-4E5B-A184-5E61ABB3BBD1}"/>
            </a:ext>
          </a:extLst>
        </xdr:cNvPr>
        <xdr:cNvSpPr/>
      </xdr:nvSpPr>
      <xdr:spPr>
        <a:xfrm>
          <a:off x="7810500" y="109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112616</xdr:rowOff>
    </xdr:from>
    <xdr:to>
      <xdr:col>45</xdr:col>
      <xdr:colOff>177800</xdr:colOff>
      <xdr:row>63</xdr:row>
      <xdr:rowOff>150650</xdr:rowOff>
    </xdr:to>
    <xdr:cxnSp macro="">
      <xdr:nvCxnSpPr>
        <xdr:cNvPr id="253" name="直線コネクタ 252">
          <a:extLst>
            <a:ext uri="{FF2B5EF4-FFF2-40B4-BE49-F238E27FC236}">
              <a16:creationId xmlns:a16="http://schemas.microsoft.com/office/drawing/2014/main" id="{46DB9DEE-1302-4FCD-B812-D79D26C1EBFC}"/>
            </a:ext>
          </a:extLst>
        </xdr:cNvPr>
        <xdr:cNvCxnSpPr/>
      </xdr:nvCxnSpPr>
      <xdr:spPr>
        <a:xfrm flipV="1">
          <a:off x="7861300" y="10913966"/>
          <a:ext cx="889000" cy="3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105539</xdr:rowOff>
    </xdr:from>
    <xdr:to>
      <xdr:col>36</xdr:col>
      <xdr:colOff>165100</xdr:colOff>
      <xdr:row>64</xdr:row>
      <xdr:rowOff>35689</xdr:rowOff>
    </xdr:to>
    <xdr:sp textlink="">
      <xdr:nvSpPr>
        <xdr:cNvPr id="254" name="楕円 253">
          <a:extLst>
            <a:ext uri="{FF2B5EF4-FFF2-40B4-BE49-F238E27FC236}">
              <a16:creationId xmlns:a16="http://schemas.microsoft.com/office/drawing/2014/main" id="{1E34C607-E096-40B5-90AE-E333A565C323}"/>
            </a:ext>
          </a:extLst>
        </xdr:cNvPr>
        <xdr:cNvSpPr/>
      </xdr:nvSpPr>
      <xdr:spPr>
        <a:xfrm>
          <a:off x="6921500" y="109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150650</xdr:rowOff>
    </xdr:from>
    <xdr:to>
      <xdr:col>41</xdr:col>
      <xdr:colOff>50800</xdr:colOff>
      <xdr:row>63</xdr:row>
      <xdr:rowOff>156339</xdr:rowOff>
    </xdr:to>
    <xdr:cxnSp macro="">
      <xdr:nvCxnSpPr>
        <xdr:cNvPr id="255" name="直線コネクタ 254">
          <a:extLst>
            <a:ext uri="{FF2B5EF4-FFF2-40B4-BE49-F238E27FC236}">
              <a16:creationId xmlns:a16="http://schemas.microsoft.com/office/drawing/2014/main" id="{5D2D079A-1333-4FF2-96D5-451C896C8A5F}"/>
            </a:ext>
          </a:extLst>
        </xdr:cNvPr>
        <xdr:cNvCxnSpPr/>
      </xdr:nvCxnSpPr>
      <xdr:spPr>
        <a:xfrm flipV="1">
          <a:off x="6972300" y="10952000"/>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1A6B241F-BD08-4467-8227-985BFD79ADFD}"/>
            </a:ext>
          </a:extLst>
        </xdr:cNvPr>
        <xdr:cNvSpPr txBox="1"/>
      </xdr:nvSpPr>
      <xdr:spPr>
        <a:xfrm>
          <a:off x="93270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4F2738F0-3EEB-432C-B58F-AA6B692722C8}"/>
            </a:ext>
          </a:extLst>
        </xdr:cNvPr>
        <xdr:cNvSpPr txBox="1"/>
      </xdr:nvSpPr>
      <xdr:spPr>
        <a:xfrm>
          <a:off x="8450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37123</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3190C3F2-F098-4554-B713-2F2FAB6834B9}"/>
            </a:ext>
          </a:extLst>
        </xdr:cNvPr>
        <xdr:cNvSpPr txBox="1"/>
      </xdr:nvSpPr>
      <xdr:spPr>
        <a:xfrm>
          <a:off x="7561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37583</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66F5D7D9-783D-4BA7-A51C-7CD990448D03}"/>
            </a:ext>
          </a:extLst>
        </xdr:cNvPr>
        <xdr:cNvSpPr txBox="1"/>
      </xdr:nvSpPr>
      <xdr:spPr>
        <a:xfrm>
          <a:off x="6672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149711</xdr:rowOff>
    </xdr:from>
    <xdr:ext cx="599010" cy="259045"/>
    <xdr:sp textlink="">
      <xdr:nvSpPr>
        <xdr:cNvPr id="260" name="n_1mainValue【橋りょう・トンネル】&#10;一人当たり有形固定資産（償却資産）額">
          <a:extLst>
            <a:ext uri="{FF2B5EF4-FFF2-40B4-BE49-F238E27FC236}">
              <a16:creationId xmlns:a16="http://schemas.microsoft.com/office/drawing/2014/main" id="{FB63C3FE-445E-49D4-8455-ED88523BDC8A}"/>
            </a:ext>
          </a:extLst>
        </xdr:cNvPr>
        <xdr:cNvSpPr txBox="1"/>
      </xdr:nvSpPr>
      <xdr:spPr>
        <a:xfrm>
          <a:off x="9327095" y="1095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154543</xdr:rowOff>
    </xdr:from>
    <xdr:ext cx="599010" cy="259045"/>
    <xdr:sp textlink="">
      <xdr:nvSpPr>
        <xdr:cNvPr id="261" name="n_2mainValue【橋りょう・トンネル】&#10;一人当たり有形固定資産（償却資産）額">
          <a:extLst>
            <a:ext uri="{FF2B5EF4-FFF2-40B4-BE49-F238E27FC236}">
              <a16:creationId xmlns:a16="http://schemas.microsoft.com/office/drawing/2014/main" id="{88FCDB89-C1AA-4BBF-B84D-503E3427B7C4}"/>
            </a:ext>
          </a:extLst>
        </xdr:cNvPr>
        <xdr:cNvSpPr txBox="1"/>
      </xdr:nvSpPr>
      <xdr:spPr>
        <a:xfrm>
          <a:off x="8450795" y="1095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21127</xdr:rowOff>
    </xdr:from>
    <xdr:ext cx="599010" cy="259045"/>
    <xdr:sp textlink="">
      <xdr:nvSpPr>
        <xdr:cNvPr id="262" name="n_3mainValue【橋りょう・トンネル】&#10;一人当たり有形固定資産（償却資産）額">
          <a:extLst>
            <a:ext uri="{FF2B5EF4-FFF2-40B4-BE49-F238E27FC236}">
              <a16:creationId xmlns:a16="http://schemas.microsoft.com/office/drawing/2014/main" id="{B6EABD20-66FF-4712-AEE7-42C585797266}"/>
            </a:ext>
          </a:extLst>
        </xdr:cNvPr>
        <xdr:cNvSpPr txBox="1"/>
      </xdr:nvSpPr>
      <xdr:spPr>
        <a:xfrm>
          <a:off x="7561795" y="1099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26816</xdr:rowOff>
    </xdr:from>
    <xdr:ext cx="599010" cy="259045"/>
    <xdr:sp textlink="">
      <xdr:nvSpPr>
        <xdr:cNvPr id="263" name="n_4mainValue【橋りょう・トンネル】&#10;一人当たり有形固定資産（償却資産）額">
          <a:extLst>
            <a:ext uri="{FF2B5EF4-FFF2-40B4-BE49-F238E27FC236}">
              <a16:creationId xmlns:a16="http://schemas.microsoft.com/office/drawing/2014/main" id="{0EE6723C-377C-4EEC-9EDA-E7E3402006F4}"/>
            </a:ext>
          </a:extLst>
        </xdr:cNvPr>
        <xdr:cNvSpPr txBox="1"/>
      </xdr:nvSpPr>
      <xdr:spPr>
        <a:xfrm>
          <a:off x="6672795" y="109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62198387-07E3-4091-B286-4454D97B7F1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B9CF1810-1488-4235-8DFA-633F756D0FC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93BD01F6-7D1D-4E6B-AEB7-689E652D6B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17886606-BEBE-482D-A15B-051E40D4EC5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7910A3F7-C3F9-4F8D-ABA6-5B705F68E7F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7354A8D6-B7F8-4240-A311-758C35D42B2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E5FE0A8C-F0AE-4344-B772-4D97E8AD59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B76BAA3B-0E3C-41D7-8269-59A0718C9DF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902CB1EB-0B41-470C-8B51-FD643F20372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A16CFDF-9443-46B1-BCBC-99F1364B0D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81378573-AAEC-4CCB-B3DE-16FD3FD0620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902BC41-7DDE-4CEE-A086-A24F6A4EF4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54CF7B49-E263-414A-833A-C113EDD87D2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AABE934-6C4F-4671-9BEF-DA379DB0C4E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2BAA8670-253E-44E7-8677-958C8C9999F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760DB06-C148-4844-BB5E-207BC9A4BB6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6F5FED42-E3A7-4784-9C03-C28F5C816D3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EB7E00F-59B0-42F8-9F34-C493E3BEB0A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EC000A40-6ADB-4D6B-BB9A-6467A4384BA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875D345-F6E2-4589-9FB4-0F0B9C69985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41459673-A2B7-4C62-9F4C-BCAF85CCCB3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AF1548E-A540-45F7-B9EC-EA2E13B0113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A53FAE65-9449-425E-A690-5EE6BE00C90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808E18FE-F93B-4E5C-8684-7770634E28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AA8B9CB-7969-420B-9A7A-8F5173CDBDEB}"/>
            </a:ext>
          </a:extLst>
        </xdr:cNvPr>
        <xdr:cNvCxnSpPr/>
      </xdr:nvCxnSpPr>
      <xdr:spPr>
        <a:xfrm flipV="1">
          <a:off x="4634865" y="1352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9" name="【公営住宅】&#10;有形固定資産減価償却率最小値テキスト">
          <a:extLst>
            <a:ext uri="{FF2B5EF4-FFF2-40B4-BE49-F238E27FC236}">
              <a16:creationId xmlns:a16="http://schemas.microsoft.com/office/drawing/2014/main" id="{8D2F9B2C-4E11-4DB6-B501-E025EF0B7EF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B67951F-D234-465D-9B06-28F5D25A976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textlink="">
      <xdr:nvSpPr>
        <xdr:cNvPr id="291" name="【公営住宅】&#10;有形固定資産減価償却率最大値テキスト">
          <a:extLst>
            <a:ext uri="{FF2B5EF4-FFF2-40B4-BE49-F238E27FC236}">
              <a16:creationId xmlns:a16="http://schemas.microsoft.com/office/drawing/2014/main" id="{594D9FFD-0598-4426-A740-CF0EC407EBED}"/>
            </a:ext>
          </a:extLst>
        </xdr:cNvPr>
        <xdr:cNvSpPr txBox="1"/>
      </xdr:nvSpPr>
      <xdr:spPr>
        <a:xfrm>
          <a:off x="4673600" y="133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3FAD1C34-F67A-4BED-8A46-3BED97517C35}"/>
            </a:ext>
          </a:extLst>
        </xdr:cNvPr>
        <xdr:cNvCxnSpPr/>
      </xdr:nvCxnSpPr>
      <xdr:spPr>
        <a:xfrm>
          <a:off x="4546600" y="1352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15257</xdr:rowOff>
    </xdr:from>
    <xdr:ext cx="405111" cy="259045"/>
    <xdr:sp textlink="">
      <xdr:nvSpPr>
        <xdr:cNvPr id="293" name="【公営住宅】&#10;有形固定資産減価償却率平均値テキスト">
          <a:extLst>
            <a:ext uri="{FF2B5EF4-FFF2-40B4-BE49-F238E27FC236}">
              <a16:creationId xmlns:a16="http://schemas.microsoft.com/office/drawing/2014/main" id="{8CA6148F-B8EE-4F89-AD07-77AB76BEC70B}"/>
            </a:ext>
          </a:extLst>
        </xdr:cNvPr>
        <xdr:cNvSpPr txBox="1"/>
      </xdr:nvSpPr>
      <xdr:spPr>
        <a:xfrm>
          <a:off x="4673600" y="14245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textlink="">
      <xdr:nvSpPr>
        <xdr:cNvPr id="294" name="フローチャート: 判断 293">
          <a:extLst>
            <a:ext uri="{FF2B5EF4-FFF2-40B4-BE49-F238E27FC236}">
              <a16:creationId xmlns:a16="http://schemas.microsoft.com/office/drawing/2014/main" id="{BE847C8F-81B5-4B0B-9AD4-BF27D0AE9CF3}"/>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textlink="">
      <xdr:nvSpPr>
        <xdr:cNvPr id="295" name="フローチャート: 判断 294">
          <a:extLst>
            <a:ext uri="{FF2B5EF4-FFF2-40B4-BE49-F238E27FC236}">
              <a16:creationId xmlns:a16="http://schemas.microsoft.com/office/drawing/2014/main" id="{D4602A66-C8C2-4226-B74C-8AF4290FE887}"/>
            </a:ext>
          </a:extLst>
        </xdr:cNvPr>
        <xdr:cNvSpPr/>
      </xdr:nvSpPr>
      <xdr:spPr>
        <a:xfrm>
          <a:off x="3746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textlink="">
      <xdr:nvSpPr>
        <xdr:cNvPr id="296" name="フローチャート: 判断 295">
          <a:extLst>
            <a:ext uri="{FF2B5EF4-FFF2-40B4-BE49-F238E27FC236}">
              <a16:creationId xmlns:a16="http://schemas.microsoft.com/office/drawing/2014/main" id="{CFEEDF1D-0746-4AA0-9468-1D6B63F21BAD}"/>
            </a:ext>
          </a:extLst>
        </xdr:cNvPr>
        <xdr:cNvSpPr/>
      </xdr:nvSpPr>
      <xdr:spPr>
        <a:xfrm>
          <a:off x="2857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textlink="">
      <xdr:nvSpPr>
        <xdr:cNvPr id="297" name="フローチャート: 判断 296">
          <a:extLst>
            <a:ext uri="{FF2B5EF4-FFF2-40B4-BE49-F238E27FC236}">
              <a16:creationId xmlns:a16="http://schemas.microsoft.com/office/drawing/2014/main" id="{DC2298B8-AE59-4D41-8FCA-7494E0522A9F}"/>
            </a:ext>
          </a:extLst>
        </xdr:cNvPr>
        <xdr:cNvSpPr/>
      </xdr:nvSpPr>
      <xdr:spPr>
        <a:xfrm>
          <a:off x="1968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textlink="">
      <xdr:nvSpPr>
        <xdr:cNvPr id="298" name="フローチャート: 判断 297">
          <a:extLst>
            <a:ext uri="{FF2B5EF4-FFF2-40B4-BE49-F238E27FC236}">
              <a16:creationId xmlns:a16="http://schemas.microsoft.com/office/drawing/2014/main" id="{EEFC7B4B-E214-4D8A-A704-3A76E3CF47FB}"/>
            </a:ext>
          </a:extLst>
        </xdr:cNvPr>
        <xdr:cNvSpPr/>
      </xdr:nvSpPr>
      <xdr:spPr>
        <a:xfrm>
          <a:off x="1079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4C253865-5324-4DF6-B7C0-5F76C14AD14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5B9823A0-7101-4981-8589-0DD1B299D85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AEB8675D-D511-46E2-B096-C97D94B31F8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D461ADD1-FB7A-4653-81B8-D8D5AD46D7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00871D04-B3C0-4781-B05A-7825EAEAE5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textlink="">
      <xdr:nvSpPr>
        <xdr:cNvPr id="304" name="楕円 303">
          <a:extLst>
            <a:ext uri="{FF2B5EF4-FFF2-40B4-BE49-F238E27FC236}">
              <a16:creationId xmlns:a16="http://schemas.microsoft.com/office/drawing/2014/main" id="{4A53983D-FBB8-464C-A3C3-AB895B1304FF}"/>
            </a:ext>
          </a:extLst>
        </xdr:cNvPr>
        <xdr:cNvSpPr/>
      </xdr:nvSpPr>
      <xdr:spPr>
        <a:xfrm>
          <a:off x="45847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92091</xdr:rowOff>
    </xdr:from>
    <xdr:ext cx="405111" cy="259045"/>
    <xdr:sp textlink="">
      <xdr:nvSpPr>
        <xdr:cNvPr id="305" name="【公営住宅】&#10;有形固定資産減価償却率該当値テキスト">
          <a:extLst>
            <a:ext uri="{FF2B5EF4-FFF2-40B4-BE49-F238E27FC236}">
              <a16:creationId xmlns:a16="http://schemas.microsoft.com/office/drawing/2014/main" id="{6ECE46C0-6D7F-4ABB-9879-88DC02801909}"/>
            </a:ext>
          </a:extLst>
        </xdr:cNvPr>
        <xdr:cNvSpPr txBox="1"/>
      </xdr:nvSpPr>
      <xdr:spPr>
        <a:xfrm>
          <a:off x="4673600" y="1397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78739</xdr:rowOff>
    </xdr:from>
    <xdr:to>
      <xdr:col>20</xdr:col>
      <xdr:colOff>38100</xdr:colOff>
      <xdr:row>83</xdr:row>
      <xdr:rowOff>8889</xdr:rowOff>
    </xdr:to>
    <xdr:sp textlink="">
      <xdr:nvSpPr>
        <xdr:cNvPr id="306" name="楕円 305">
          <a:extLst>
            <a:ext uri="{FF2B5EF4-FFF2-40B4-BE49-F238E27FC236}">
              <a16:creationId xmlns:a16="http://schemas.microsoft.com/office/drawing/2014/main" id="{DFFB45AE-9B60-430B-9C7C-CCD05B72E593}"/>
            </a:ext>
          </a:extLst>
        </xdr:cNvPr>
        <xdr:cNvSpPr/>
      </xdr:nvSpPr>
      <xdr:spPr>
        <a:xfrm>
          <a:off x="3746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120014</xdr:rowOff>
    </xdr:from>
    <xdr:to>
      <xdr:col>24</xdr:col>
      <xdr:colOff>63500</xdr:colOff>
      <xdr:row>82</xdr:row>
      <xdr:rowOff>129539</xdr:rowOff>
    </xdr:to>
    <xdr:cxnSp macro="">
      <xdr:nvCxnSpPr>
        <xdr:cNvPr id="307" name="直線コネクタ 306">
          <a:extLst>
            <a:ext uri="{FF2B5EF4-FFF2-40B4-BE49-F238E27FC236}">
              <a16:creationId xmlns:a16="http://schemas.microsoft.com/office/drawing/2014/main" id="{42A0840E-667A-4000-99C4-AC0CE3D29554}"/>
            </a:ext>
          </a:extLst>
        </xdr:cNvPr>
        <xdr:cNvCxnSpPr/>
      </xdr:nvCxnSpPr>
      <xdr:spPr>
        <a:xfrm flipV="1">
          <a:off x="3797300" y="141789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textlink="">
      <xdr:nvSpPr>
        <xdr:cNvPr id="308" name="楕円 307">
          <a:extLst>
            <a:ext uri="{FF2B5EF4-FFF2-40B4-BE49-F238E27FC236}">
              <a16:creationId xmlns:a16="http://schemas.microsoft.com/office/drawing/2014/main" id="{158E5FE8-E118-4DC3-8DDD-E67939BCE06C}"/>
            </a:ext>
          </a:extLst>
        </xdr:cNvPr>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129539</xdr:rowOff>
    </xdr:to>
    <xdr:cxnSp macro="">
      <xdr:nvCxnSpPr>
        <xdr:cNvPr id="309" name="直線コネクタ 308">
          <a:extLst>
            <a:ext uri="{FF2B5EF4-FFF2-40B4-BE49-F238E27FC236}">
              <a16:creationId xmlns:a16="http://schemas.microsoft.com/office/drawing/2014/main" id="{B7629A0A-9AD5-438C-ADC1-C1B6E8A85A38}"/>
            </a:ext>
          </a:extLst>
        </xdr:cNvPr>
        <xdr:cNvCxnSpPr/>
      </xdr:nvCxnSpPr>
      <xdr:spPr>
        <a:xfrm>
          <a:off x="2908300" y="14165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19686</xdr:rowOff>
    </xdr:from>
    <xdr:to>
      <xdr:col>10</xdr:col>
      <xdr:colOff>165100</xdr:colOff>
      <xdr:row>82</xdr:row>
      <xdr:rowOff>121286</xdr:rowOff>
    </xdr:to>
    <xdr:sp textlink="">
      <xdr:nvSpPr>
        <xdr:cNvPr id="310" name="楕円 309">
          <a:extLst>
            <a:ext uri="{FF2B5EF4-FFF2-40B4-BE49-F238E27FC236}">
              <a16:creationId xmlns:a16="http://schemas.microsoft.com/office/drawing/2014/main" id="{4056D4F7-1A4D-4166-9786-CF3839239C59}"/>
            </a:ext>
          </a:extLst>
        </xdr:cNvPr>
        <xdr:cNvSpPr/>
      </xdr:nvSpPr>
      <xdr:spPr>
        <a:xfrm>
          <a:off x="1968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70486</xdr:rowOff>
    </xdr:from>
    <xdr:to>
      <xdr:col>15</xdr:col>
      <xdr:colOff>50800</xdr:colOff>
      <xdr:row>82</xdr:row>
      <xdr:rowOff>106680</xdr:rowOff>
    </xdr:to>
    <xdr:cxnSp macro="">
      <xdr:nvCxnSpPr>
        <xdr:cNvPr id="311" name="直線コネクタ 310">
          <a:extLst>
            <a:ext uri="{FF2B5EF4-FFF2-40B4-BE49-F238E27FC236}">
              <a16:creationId xmlns:a16="http://schemas.microsoft.com/office/drawing/2014/main" id="{A8146A79-B87C-4A26-ADA7-B260645C2175}"/>
            </a:ext>
          </a:extLst>
        </xdr:cNvPr>
        <xdr:cNvCxnSpPr/>
      </xdr:nvCxnSpPr>
      <xdr:spPr>
        <a:xfrm>
          <a:off x="2019300" y="141293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textlink="">
      <xdr:nvSpPr>
        <xdr:cNvPr id="312" name="楕円 311">
          <a:extLst>
            <a:ext uri="{FF2B5EF4-FFF2-40B4-BE49-F238E27FC236}">
              <a16:creationId xmlns:a16="http://schemas.microsoft.com/office/drawing/2014/main" id="{3AA38C06-467D-461A-8EBE-F33C8153A8D0}"/>
            </a:ext>
          </a:extLst>
        </xdr:cNvPr>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57150</xdr:rowOff>
    </xdr:from>
    <xdr:to>
      <xdr:col>10</xdr:col>
      <xdr:colOff>114300</xdr:colOff>
      <xdr:row>82</xdr:row>
      <xdr:rowOff>70486</xdr:rowOff>
    </xdr:to>
    <xdr:cxnSp macro="">
      <xdr:nvCxnSpPr>
        <xdr:cNvPr id="313" name="直線コネクタ 312">
          <a:extLst>
            <a:ext uri="{FF2B5EF4-FFF2-40B4-BE49-F238E27FC236}">
              <a16:creationId xmlns:a16="http://schemas.microsoft.com/office/drawing/2014/main" id="{68BEAAA1-56D2-4343-B336-65D5169B3AB1}"/>
            </a:ext>
          </a:extLst>
        </xdr:cNvPr>
        <xdr:cNvCxnSpPr/>
      </xdr:nvCxnSpPr>
      <xdr:spPr>
        <a:xfrm>
          <a:off x="1130300" y="141160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110507</xdr:rowOff>
    </xdr:from>
    <xdr:ext cx="405111" cy="259045"/>
    <xdr:sp textlink="">
      <xdr:nvSpPr>
        <xdr:cNvPr id="314" name="n_1aveValue【公営住宅】&#10;有形固定資産減価償却率">
          <a:extLst>
            <a:ext uri="{FF2B5EF4-FFF2-40B4-BE49-F238E27FC236}">
              <a16:creationId xmlns:a16="http://schemas.microsoft.com/office/drawing/2014/main" id="{08E96FBC-7D24-4C88-899A-36C7BAF70063}"/>
            </a:ext>
          </a:extLst>
        </xdr:cNvPr>
        <xdr:cNvSpPr txBox="1"/>
      </xdr:nvSpPr>
      <xdr:spPr>
        <a:xfrm>
          <a:off x="35820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72407</xdr:rowOff>
    </xdr:from>
    <xdr:ext cx="405111" cy="259045"/>
    <xdr:sp textlink="">
      <xdr:nvSpPr>
        <xdr:cNvPr id="315" name="n_2aveValue【公営住宅】&#10;有形固定資産減価償却率">
          <a:extLst>
            <a:ext uri="{FF2B5EF4-FFF2-40B4-BE49-F238E27FC236}">
              <a16:creationId xmlns:a16="http://schemas.microsoft.com/office/drawing/2014/main" id="{BDCD0682-ECB3-49BA-82EB-FE4B98F4EDF3}"/>
            </a:ext>
          </a:extLst>
        </xdr:cNvPr>
        <xdr:cNvSpPr txBox="1"/>
      </xdr:nvSpPr>
      <xdr:spPr>
        <a:xfrm>
          <a:off x="2705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62882</xdr:rowOff>
    </xdr:from>
    <xdr:ext cx="405111" cy="259045"/>
    <xdr:sp textlink="">
      <xdr:nvSpPr>
        <xdr:cNvPr id="316" name="n_3aveValue【公営住宅】&#10;有形固定資産減価償却率">
          <a:extLst>
            <a:ext uri="{FF2B5EF4-FFF2-40B4-BE49-F238E27FC236}">
              <a16:creationId xmlns:a16="http://schemas.microsoft.com/office/drawing/2014/main" id="{CDB7FBC3-82DF-4DA1-9BE9-C809A216D4BD}"/>
            </a:ext>
          </a:extLst>
        </xdr:cNvPr>
        <xdr:cNvSpPr txBox="1"/>
      </xdr:nvSpPr>
      <xdr:spPr>
        <a:xfrm>
          <a:off x="1816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49547</xdr:rowOff>
    </xdr:from>
    <xdr:ext cx="405111" cy="259045"/>
    <xdr:sp textlink="">
      <xdr:nvSpPr>
        <xdr:cNvPr id="317" name="n_4aveValue【公営住宅】&#10;有形固定資産減価償却率">
          <a:extLst>
            <a:ext uri="{FF2B5EF4-FFF2-40B4-BE49-F238E27FC236}">
              <a16:creationId xmlns:a16="http://schemas.microsoft.com/office/drawing/2014/main" id="{9E45433B-27A6-46FB-AC89-385AD3126BAA}"/>
            </a:ext>
          </a:extLst>
        </xdr:cNvPr>
        <xdr:cNvSpPr txBox="1"/>
      </xdr:nvSpPr>
      <xdr:spPr>
        <a:xfrm>
          <a:off x="927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25416</xdr:rowOff>
    </xdr:from>
    <xdr:ext cx="405111" cy="259045"/>
    <xdr:sp textlink="">
      <xdr:nvSpPr>
        <xdr:cNvPr id="318" name="n_1mainValue【公営住宅】&#10;有形固定資産減価償却率">
          <a:extLst>
            <a:ext uri="{FF2B5EF4-FFF2-40B4-BE49-F238E27FC236}">
              <a16:creationId xmlns:a16="http://schemas.microsoft.com/office/drawing/2014/main" id="{48A039A1-BDFD-4B66-8CBA-7E6B137B5843}"/>
            </a:ext>
          </a:extLst>
        </xdr:cNvPr>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textlink="">
      <xdr:nvSpPr>
        <xdr:cNvPr id="319" name="n_2mainValue【公営住宅】&#10;有形固定資産減価償却率">
          <a:extLst>
            <a:ext uri="{FF2B5EF4-FFF2-40B4-BE49-F238E27FC236}">
              <a16:creationId xmlns:a16="http://schemas.microsoft.com/office/drawing/2014/main" id="{1D30FCD2-D14C-471C-8586-45FDBA509633}"/>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137813</xdr:rowOff>
    </xdr:from>
    <xdr:ext cx="405111" cy="259045"/>
    <xdr:sp textlink="">
      <xdr:nvSpPr>
        <xdr:cNvPr id="320" name="n_3mainValue【公営住宅】&#10;有形固定資産減価償却率">
          <a:extLst>
            <a:ext uri="{FF2B5EF4-FFF2-40B4-BE49-F238E27FC236}">
              <a16:creationId xmlns:a16="http://schemas.microsoft.com/office/drawing/2014/main" id="{2FAD044A-D9A2-4B02-9C9F-CA0DEA5E4F96}"/>
            </a:ext>
          </a:extLst>
        </xdr:cNvPr>
        <xdr:cNvSpPr txBox="1"/>
      </xdr:nvSpPr>
      <xdr:spPr>
        <a:xfrm>
          <a:off x="1816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textlink="">
      <xdr:nvSpPr>
        <xdr:cNvPr id="321" name="n_4mainValue【公営住宅】&#10;有形固定資産減価償却率">
          <a:extLst>
            <a:ext uri="{FF2B5EF4-FFF2-40B4-BE49-F238E27FC236}">
              <a16:creationId xmlns:a16="http://schemas.microsoft.com/office/drawing/2014/main" id="{42759191-A0C3-4124-BA4E-A5230DB716FE}"/>
            </a:ext>
          </a:extLst>
        </xdr:cNvPr>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D8BA821F-4067-4BEF-B054-160BE4AE78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122C65A0-AFD3-43F1-A4B9-99B89CBBE6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C9EC6D25-7C51-41F1-A71D-45F8E61C898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22F2DAA9-8FBA-4CB4-8724-DA1F4F5DD80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BA5301AB-40EA-4A41-A64D-DF7B6A5B5D3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6CB9C82F-1245-47DA-A3EE-6FC1BACD994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02D20250-DD26-4C88-9705-F105E80CD44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AF8F89A2-6CDF-40C7-AED2-B0BBDD636D0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07C7CDC9-F0B8-4F02-9D9E-64D19837127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EDC14BF-D8EA-4EE2-BA86-8EE7EFA201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E5DC1EE4-C051-4054-A10E-267E18A96E7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3" name="テキスト ボックス 332">
          <a:extLst>
            <a:ext uri="{FF2B5EF4-FFF2-40B4-BE49-F238E27FC236}">
              <a16:creationId xmlns:a16="http://schemas.microsoft.com/office/drawing/2014/main" id="{46B6A90F-E256-4D46-B9D6-DF4544AD324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529403E-8A5A-428D-AE9B-4C9C4BC518E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textlink="">
      <xdr:nvSpPr>
        <xdr:cNvPr id="335" name="テキスト ボックス 334">
          <a:extLst>
            <a:ext uri="{FF2B5EF4-FFF2-40B4-BE49-F238E27FC236}">
              <a16:creationId xmlns:a16="http://schemas.microsoft.com/office/drawing/2014/main" id="{BA852C80-0F5A-4DDB-94A4-873F1FE1CA9F}"/>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0DD15A9-BC2A-4B11-AF44-25FBF0DCFE7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textlink="">
      <xdr:nvSpPr>
        <xdr:cNvPr id="337" name="テキスト ボックス 336">
          <a:extLst>
            <a:ext uri="{FF2B5EF4-FFF2-40B4-BE49-F238E27FC236}">
              <a16:creationId xmlns:a16="http://schemas.microsoft.com/office/drawing/2014/main" id="{E5DBCDB0-5E30-42F6-A2F9-204B640A043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771ACE0C-E3B8-498A-AFF2-2AC79A3AEAF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textlink="">
      <xdr:nvSpPr>
        <xdr:cNvPr id="339" name="テキスト ボックス 338">
          <a:extLst>
            <a:ext uri="{FF2B5EF4-FFF2-40B4-BE49-F238E27FC236}">
              <a16:creationId xmlns:a16="http://schemas.microsoft.com/office/drawing/2014/main" id="{3BBDF447-1643-4E9A-BA0A-EC0B57E46034}"/>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5C49B0D-3A29-436D-A214-F7D16E2D06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41" name="テキスト ボックス 340">
          <a:extLst>
            <a:ext uri="{FF2B5EF4-FFF2-40B4-BE49-F238E27FC236}">
              <a16:creationId xmlns:a16="http://schemas.microsoft.com/office/drawing/2014/main" id="{6CEEDFD1-217C-4EED-9F22-08569CA87AB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2" name="【公営住宅】&#10;一人当たり面積グラフ枠">
          <a:extLst>
            <a:ext uri="{FF2B5EF4-FFF2-40B4-BE49-F238E27FC236}">
              <a16:creationId xmlns:a16="http://schemas.microsoft.com/office/drawing/2014/main" id="{56107F1D-B4C0-4244-95CA-11B88DDEE56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BA43670B-53D9-4EE9-A1E3-EE38A3D05DB4}"/>
            </a:ext>
          </a:extLst>
        </xdr:cNvPr>
        <xdr:cNvCxnSpPr/>
      </xdr:nvCxnSpPr>
      <xdr:spPr>
        <a:xfrm flipV="1">
          <a:off x="10476865" y="13520745"/>
          <a:ext cx="0" cy="126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textlink="">
      <xdr:nvSpPr>
        <xdr:cNvPr id="344" name="【公営住宅】&#10;一人当たり面積最小値テキスト">
          <a:extLst>
            <a:ext uri="{FF2B5EF4-FFF2-40B4-BE49-F238E27FC236}">
              <a16:creationId xmlns:a16="http://schemas.microsoft.com/office/drawing/2014/main" id="{A996A769-9E44-4DA5-808D-AC1DBC36399A}"/>
            </a:ext>
          </a:extLst>
        </xdr:cNvPr>
        <xdr:cNvSpPr txBox="1"/>
      </xdr:nvSpPr>
      <xdr:spPr>
        <a:xfrm>
          <a:off x="10515600" y="147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3920788A-AE4B-4864-BA86-CF99A6575F50}"/>
            </a:ext>
          </a:extLst>
        </xdr:cNvPr>
        <xdr:cNvCxnSpPr/>
      </xdr:nvCxnSpPr>
      <xdr:spPr>
        <a:xfrm>
          <a:off x="10388600" y="1478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textlink="">
      <xdr:nvSpPr>
        <xdr:cNvPr id="346" name="【公営住宅】&#10;一人当たり面積最大値テキスト">
          <a:extLst>
            <a:ext uri="{FF2B5EF4-FFF2-40B4-BE49-F238E27FC236}">
              <a16:creationId xmlns:a16="http://schemas.microsoft.com/office/drawing/2014/main" id="{64342B3B-D509-4709-AC9D-ED1B52A5EB01}"/>
            </a:ext>
          </a:extLst>
        </xdr:cNvPr>
        <xdr:cNvSpPr txBox="1"/>
      </xdr:nvSpPr>
      <xdr:spPr>
        <a:xfrm>
          <a:off x="10515600" y="132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76440991-5AB8-45EC-B10A-B81AF42DFB3D}"/>
            </a:ext>
          </a:extLst>
        </xdr:cNvPr>
        <xdr:cNvCxnSpPr/>
      </xdr:nvCxnSpPr>
      <xdr:spPr>
        <a:xfrm>
          <a:off x="10388600" y="1352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textlink="">
      <xdr:nvSpPr>
        <xdr:cNvPr id="348" name="【公営住宅】&#10;一人当たり面積平均値テキスト">
          <a:extLst>
            <a:ext uri="{FF2B5EF4-FFF2-40B4-BE49-F238E27FC236}">
              <a16:creationId xmlns:a16="http://schemas.microsoft.com/office/drawing/2014/main" id="{379FF090-15A3-4515-8C28-E6136173731B}"/>
            </a:ext>
          </a:extLst>
        </xdr:cNvPr>
        <xdr:cNvSpPr txBox="1"/>
      </xdr:nvSpPr>
      <xdr:spPr>
        <a:xfrm>
          <a:off x="10515600" y="14524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textlink="">
      <xdr:nvSpPr>
        <xdr:cNvPr id="349" name="フローチャート: 判断 348">
          <a:extLst>
            <a:ext uri="{FF2B5EF4-FFF2-40B4-BE49-F238E27FC236}">
              <a16:creationId xmlns:a16="http://schemas.microsoft.com/office/drawing/2014/main" id="{A79532AE-BA86-44B1-ADDD-CDF4DF92BD66}"/>
            </a:ext>
          </a:extLst>
        </xdr:cNvPr>
        <xdr:cNvSpPr/>
      </xdr:nvSpPr>
      <xdr:spPr>
        <a:xfrm>
          <a:off x="10426700" y="1467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textlink="">
      <xdr:nvSpPr>
        <xdr:cNvPr id="350" name="フローチャート: 判断 349">
          <a:extLst>
            <a:ext uri="{FF2B5EF4-FFF2-40B4-BE49-F238E27FC236}">
              <a16:creationId xmlns:a16="http://schemas.microsoft.com/office/drawing/2014/main" id="{78F90A4A-AECF-41D2-B1E5-7B50228270AC}"/>
            </a:ext>
          </a:extLst>
        </xdr:cNvPr>
        <xdr:cNvSpPr/>
      </xdr:nvSpPr>
      <xdr:spPr>
        <a:xfrm>
          <a:off x="9588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textlink="">
      <xdr:nvSpPr>
        <xdr:cNvPr id="351" name="フローチャート: 判断 350">
          <a:extLst>
            <a:ext uri="{FF2B5EF4-FFF2-40B4-BE49-F238E27FC236}">
              <a16:creationId xmlns:a16="http://schemas.microsoft.com/office/drawing/2014/main" id="{F0C0FEFD-C73E-4B71-A1D1-8436484EA9F9}"/>
            </a:ext>
          </a:extLst>
        </xdr:cNvPr>
        <xdr:cNvSpPr/>
      </xdr:nvSpPr>
      <xdr:spPr>
        <a:xfrm>
          <a:off x="8699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101966</xdr:rowOff>
    </xdr:from>
    <xdr:to>
      <xdr:col>41</xdr:col>
      <xdr:colOff>101600</xdr:colOff>
      <xdr:row>86</xdr:row>
      <xdr:rowOff>32116</xdr:rowOff>
    </xdr:to>
    <xdr:sp textlink="">
      <xdr:nvSpPr>
        <xdr:cNvPr id="352" name="フローチャート: 判断 351">
          <a:extLst>
            <a:ext uri="{FF2B5EF4-FFF2-40B4-BE49-F238E27FC236}">
              <a16:creationId xmlns:a16="http://schemas.microsoft.com/office/drawing/2014/main" id="{FAA2D3CC-9E3A-498C-8EFC-0046402E0D10}"/>
            </a:ext>
          </a:extLst>
        </xdr:cNvPr>
        <xdr:cNvSpPr/>
      </xdr:nvSpPr>
      <xdr:spPr>
        <a:xfrm>
          <a:off x="7810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textlink="">
      <xdr:nvSpPr>
        <xdr:cNvPr id="353" name="フローチャート: 判断 352">
          <a:extLst>
            <a:ext uri="{FF2B5EF4-FFF2-40B4-BE49-F238E27FC236}">
              <a16:creationId xmlns:a16="http://schemas.microsoft.com/office/drawing/2014/main" id="{8E41DED3-4CC9-4437-AAD2-E9781F1CF2DA}"/>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4" name="テキスト ボックス 353">
          <a:extLst>
            <a:ext uri="{FF2B5EF4-FFF2-40B4-BE49-F238E27FC236}">
              <a16:creationId xmlns:a16="http://schemas.microsoft.com/office/drawing/2014/main" id="{F61E35E5-0E90-4A2F-9C82-AB5ABC9C994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5" name="テキスト ボックス 354">
          <a:extLst>
            <a:ext uri="{FF2B5EF4-FFF2-40B4-BE49-F238E27FC236}">
              <a16:creationId xmlns:a16="http://schemas.microsoft.com/office/drawing/2014/main" id="{3CB6CA3D-A379-401A-84D5-7F90102081E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6" name="テキスト ボックス 355">
          <a:extLst>
            <a:ext uri="{FF2B5EF4-FFF2-40B4-BE49-F238E27FC236}">
              <a16:creationId xmlns:a16="http://schemas.microsoft.com/office/drawing/2014/main" id="{297BF420-2001-4306-BD6A-1E2CA8709F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7" name="テキスト ボックス 356">
          <a:extLst>
            <a:ext uri="{FF2B5EF4-FFF2-40B4-BE49-F238E27FC236}">
              <a16:creationId xmlns:a16="http://schemas.microsoft.com/office/drawing/2014/main" id="{43D50C77-AD0A-462F-A0A6-5920F2E8427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60EA85F8-BB19-4D00-8A15-BDF6EA2CEFE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103795</xdr:rowOff>
    </xdr:from>
    <xdr:to>
      <xdr:col>55</xdr:col>
      <xdr:colOff>50800</xdr:colOff>
      <xdr:row>86</xdr:row>
      <xdr:rowOff>33945</xdr:rowOff>
    </xdr:to>
    <xdr:sp textlink="">
      <xdr:nvSpPr>
        <xdr:cNvPr id="359" name="楕円 358">
          <a:extLst>
            <a:ext uri="{FF2B5EF4-FFF2-40B4-BE49-F238E27FC236}">
              <a16:creationId xmlns:a16="http://schemas.microsoft.com/office/drawing/2014/main" id="{3E43AB2E-7ADC-49D7-89F3-C7B9E3064997}"/>
            </a:ext>
          </a:extLst>
        </xdr:cNvPr>
        <xdr:cNvSpPr/>
      </xdr:nvSpPr>
      <xdr:spPr>
        <a:xfrm>
          <a:off x="10426700" y="146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78199</xdr:rowOff>
    </xdr:from>
    <xdr:ext cx="469744" cy="259045"/>
    <xdr:sp textlink="">
      <xdr:nvSpPr>
        <xdr:cNvPr id="360" name="【公営住宅】&#10;一人当たり面積該当値テキスト">
          <a:extLst>
            <a:ext uri="{FF2B5EF4-FFF2-40B4-BE49-F238E27FC236}">
              <a16:creationId xmlns:a16="http://schemas.microsoft.com/office/drawing/2014/main" id="{FDFE0FB1-DCD5-4E45-B636-5B44EA246F66}"/>
            </a:ext>
          </a:extLst>
        </xdr:cNvPr>
        <xdr:cNvSpPr txBox="1"/>
      </xdr:nvSpPr>
      <xdr:spPr>
        <a:xfrm>
          <a:off x="10515600" y="1465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105761</xdr:rowOff>
    </xdr:from>
    <xdr:to>
      <xdr:col>50</xdr:col>
      <xdr:colOff>165100</xdr:colOff>
      <xdr:row>86</xdr:row>
      <xdr:rowOff>35911</xdr:rowOff>
    </xdr:to>
    <xdr:sp textlink="">
      <xdr:nvSpPr>
        <xdr:cNvPr id="361" name="楕円 360">
          <a:extLst>
            <a:ext uri="{FF2B5EF4-FFF2-40B4-BE49-F238E27FC236}">
              <a16:creationId xmlns:a16="http://schemas.microsoft.com/office/drawing/2014/main" id="{6469F9F6-F506-40FE-AFD5-039ED05327A9}"/>
            </a:ext>
          </a:extLst>
        </xdr:cNvPr>
        <xdr:cNvSpPr/>
      </xdr:nvSpPr>
      <xdr:spPr>
        <a:xfrm>
          <a:off x="9588500" y="146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154595</xdr:rowOff>
    </xdr:from>
    <xdr:to>
      <xdr:col>55</xdr:col>
      <xdr:colOff>0</xdr:colOff>
      <xdr:row>85</xdr:row>
      <xdr:rowOff>156561</xdr:rowOff>
    </xdr:to>
    <xdr:cxnSp macro="">
      <xdr:nvCxnSpPr>
        <xdr:cNvPr id="362" name="直線コネクタ 361">
          <a:extLst>
            <a:ext uri="{FF2B5EF4-FFF2-40B4-BE49-F238E27FC236}">
              <a16:creationId xmlns:a16="http://schemas.microsoft.com/office/drawing/2014/main" id="{527532E7-2031-4113-A146-22BBA45DF9AF}"/>
            </a:ext>
          </a:extLst>
        </xdr:cNvPr>
        <xdr:cNvCxnSpPr/>
      </xdr:nvCxnSpPr>
      <xdr:spPr>
        <a:xfrm flipV="1">
          <a:off x="9639300" y="14727845"/>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105989</xdr:rowOff>
    </xdr:from>
    <xdr:to>
      <xdr:col>46</xdr:col>
      <xdr:colOff>38100</xdr:colOff>
      <xdr:row>86</xdr:row>
      <xdr:rowOff>36139</xdr:rowOff>
    </xdr:to>
    <xdr:sp textlink="">
      <xdr:nvSpPr>
        <xdr:cNvPr id="363" name="楕円 362">
          <a:extLst>
            <a:ext uri="{FF2B5EF4-FFF2-40B4-BE49-F238E27FC236}">
              <a16:creationId xmlns:a16="http://schemas.microsoft.com/office/drawing/2014/main" id="{E1808ED6-9020-44E7-A1CE-144DE646BE3C}"/>
            </a:ext>
          </a:extLst>
        </xdr:cNvPr>
        <xdr:cNvSpPr/>
      </xdr:nvSpPr>
      <xdr:spPr>
        <a:xfrm>
          <a:off x="8699500" y="146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156561</xdr:rowOff>
    </xdr:from>
    <xdr:to>
      <xdr:col>50</xdr:col>
      <xdr:colOff>114300</xdr:colOff>
      <xdr:row>85</xdr:row>
      <xdr:rowOff>156789</xdr:rowOff>
    </xdr:to>
    <xdr:cxnSp macro="">
      <xdr:nvCxnSpPr>
        <xdr:cNvPr id="364" name="直線コネクタ 363">
          <a:extLst>
            <a:ext uri="{FF2B5EF4-FFF2-40B4-BE49-F238E27FC236}">
              <a16:creationId xmlns:a16="http://schemas.microsoft.com/office/drawing/2014/main" id="{EAFC9001-1C74-445C-A929-5BBD2E763D0B}"/>
            </a:ext>
          </a:extLst>
        </xdr:cNvPr>
        <xdr:cNvCxnSpPr/>
      </xdr:nvCxnSpPr>
      <xdr:spPr>
        <a:xfrm flipV="1">
          <a:off x="8750300" y="1472981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105806</xdr:rowOff>
    </xdr:from>
    <xdr:to>
      <xdr:col>41</xdr:col>
      <xdr:colOff>101600</xdr:colOff>
      <xdr:row>86</xdr:row>
      <xdr:rowOff>35956</xdr:rowOff>
    </xdr:to>
    <xdr:sp textlink="">
      <xdr:nvSpPr>
        <xdr:cNvPr id="365" name="楕円 364">
          <a:extLst>
            <a:ext uri="{FF2B5EF4-FFF2-40B4-BE49-F238E27FC236}">
              <a16:creationId xmlns:a16="http://schemas.microsoft.com/office/drawing/2014/main" id="{ECFB7E77-EC91-4CC1-A18E-D41B44FFA456}"/>
            </a:ext>
          </a:extLst>
        </xdr:cNvPr>
        <xdr:cNvSpPr/>
      </xdr:nvSpPr>
      <xdr:spPr>
        <a:xfrm>
          <a:off x="7810500" y="146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156606</xdr:rowOff>
    </xdr:from>
    <xdr:to>
      <xdr:col>45</xdr:col>
      <xdr:colOff>177800</xdr:colOff>
      <xdr:row>85</xdr:row>
      <xdr:rowOff>156789</xdr:rowOff>
    </xdr:to>
    <xdr:cxnSp macro="">
      <xdr:nvCxnSpPr>
        <xdr:cNvPr id="366" name="直線コネクタ 365">
          <a:extLst>
            <a:ext uri="{FF2B5EF4-FFF2-40B4-BE49-F238E27FC236}">
              <a16:creationId xmlns:a16="http://schemas.microsoft.com/office/drawing/2014/main" id="{9DDE8436-B6A4-42E0-B87F-C9662AAB9B2B}"/>
            </a:ext>
          </a:extLst>
        </xdr:cNvPr>
        <xdr:cNvCxnSpPr/>
      </xdr:nvCxnSpPr>
      <xdr:spPr>
        <a:xfrm>
          <a:off x="7861300" y="147298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105714</xdr:rowOff>
    </xdr:from>
    <xdr:to>
      <xdr:col>36</xdr:col>
      <xdr:colOff>165100</xdr:colOff>
      <xdr:row>86</xdr:row>
      <xdr:rowOff>35864</xdr:rowOff>
    </xdr:to>
    <xdr:sp textlink="">
      <xdr:nvSpPr>
        <xdr:cNvPr id="367" name="楕円 366">
          <a:extLst>
            <a:ext uri="{FF2B5EF4-FFF2-40B4-BE49-F238E27FC236}">
              <a16:creationId xmlns:a16="http://schemas.microsoft.com/office/drawing/2014/main" id="{0BF5B321-12BA-4957-A781-0EB80C9D46AD}"/>
            </a:ext>
          </a:extLst>
        </xdr:cNvPr>
        <xdr:cNvSpPr/>
      </xdr:nvSpPr>
      <xdr:spPr>
        <a:xfrm>
          <a:off x="6921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156514</xdr:rowOff>
    </xdr:from>
    <xdr:to>
      <xdr:col>41</xdr:col>
      <xdr:colOff>50800</xdr:colOff>
      <xdr:row>85</xdr:row>
      <xdr:rowOff>156606</xdr:rowOff>
    </xdr:to>
    <xdr:cxnSp macro="">
      <xdr:nvCxnSpPr>
        <xdr:cNvPr id="368" name="直線コネクタ 367">
          <a:extLst>
            <a:ext uri="{FF2B5EF4-FFF2-40B4-BE49-F238E27FC236}">
              <a16:creationId xmlns:a16="http://schemas.microsoft.com/office/drawing/2014/main" id="{53604137-4D5B-4845-B611-F7010D0A6027}"/>
            </a:ext>
          </a:extLst>
        </xdr:cNvPr>
        <xdr:cNvCxnSpPr/>
      </xdr:nvCxnSpPr>
      <xdr:spPr>
        <a:xfrm>
          <a:off x="6972300" y="14729764"/>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textlink="">
      <xdr:nvSpPr>
        <xdr:cNvPr id="369" name="n_1aveValue【公営住宅】&#10;一人当たり面積">
          <a:extLst>
            <a:ext uri="{FF2B5EF4-FFF2-40B4-BE49-F238E27FC236}">
              <a16:creationId xmlns:a16="http://schemas.microsoft.com/office/drawing/2014/main" id="{0D9B27C2-3E94-4224-B0E8-15809EC88A71}"/>
            </a:ext>
          </a:extLst>
        </xdr:cNvPr>
        <xdr:cNvSpPr txBox="1"/>
      </xdr:nvSpPr>
      <xdr:spPr>
        <a:xfrm>
          <a:off x="93917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textlink="">
      <xdr:nvSpPr>
        <xdr:cNvPr id="370" name="n_2aveValue【公営住宅】&#10;一人当たり面積">
          <a:extLst>
            <a:ext uri="{FF2B5EF4-FFF2-40B4-BE49-F238E27FC236}">
              <a16:creationId xmlns:a16="http://schemas.microsoft.com/office/drawing/2014/main" id="{8F178709-5365-4442-8D48-6ED1DB81675A}"/>
            </a:ext>
          </a:extLst>
        </xdr:cNvPr>
        <xdr:cNvSpPr txBox="1"/>
      </xdr:nvSpPr>
      <xdr:spPr>
        <a:xfrm>
          <a:off x="8515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48643</xdr:rowOff>
    </xdr:from>
    <xdr:ext cx="469744" cy="259045"/>
    <xdr:sp textlink="">
      <xdr:nvSpPr>
        <xdr:cNvPr id="371" name="n_3aveValue【公営住宅】&#10;一人当たり面積">
          <a:extLst>
            <a:ext uri="{FF2B5EF4-FFF2-40B4-BE49-F238E27FC236}">
              <a16:creationId xmlns:a16="http://schemas.microsoft.com/office/drawing/2014/main" id="{832D31E7-7EE2-46F1-917B-CC83BD075FCE}"/>
            </a:ext>
          </a:extLst>
        </xdr:cNvPr>
        <xdr:cNvSpPr txBox="1"/>
      </xdr:nvSpPr>
      <xdr:spPr>
        <a:xfrm>
          <a:off x="76264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textlink="">
      <xdr:nvSpPr>
        <xdr:cNvPr id="372" name="n_4aveValue【公営住宅】&#10;一人当たり面積">
          <a:extLst>
            <a:ext uri="{FF2B5EF4-FFF2-40B4-BE49-F238E27FC236}">
              <a16:creationId xmlns:a16="http://schemas.microsoft.com/office/drawing/2014/main" id="{AEEFD2AF-FC25-48E8-894B-C89B808EFB7B}"/>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27038</xdr:rowOff>
    </xdr:from>
    <xdr:ext cx="469744" cy="259045"/>
    <xdr:sp textlink="">
      <xdr:nvSpPr>
        <xdr:cNvPr id="373" name="n_1mainValue【公営住宅】&#10;一人当たり面積">
          <a:extLst>
            <a:ext uri="{FF2B5EF4-FFF2-40B4-BE49-F238E27FC236}">
              <a16:creationId xmlns:a16="http://schemas.microsoft.com/office/drawing/2014/main" id="{B4734B34-3EA4-40FF-B6AA-8DE62A0093AE}"/>
            </a:ext>
          </a:extLst>
        </xdr:cNvPr>
        <xdr:cNvSpPr txBox="1"/>
      </xdr:nvSpPr>
      <xdr:spPr>
        <a:xfrm>
          <a:off x="9391727" y="1477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27266</xdr:rowOff>
    </xdr:from>
    <xdr:ext cx="469744" cy="259045"/>
    <xdr:sp textlink="">
      <xdr:nvSpPr>
        <xdr:cNvPr id="374" name="n_2mainValue【公営住宅】&#10;一人当たり面積">
          <a:extLst>
            <a:ext uri="{FF2B5EF4-FFF2-40B4-BE49-F238E27FC236}">
              <a16:creationId xmlns:a16="http://schemas.microsoft.com/office/drawing/2014/main" id="{ADE3B844-D563-4BF0-A2F4-3079E30430B7}"/>
            </a:ext>
          </a:extLst>
        </xdr:cNvPr>
        <xdr:cNvSpPr txBox="1"/>
      </xdr:nvSpPr>
      <xdr:spPr>
        <a:xfrm>
          <a:off x="8515427" y="1477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27083</xdr:rowOff>
    </xdr:from>
    <xdr:ext cx="469744" cy="259045"/>
    <xdr:sp textlink="">
      <xdr:nvSpPr>
        <xdr:cNvPr id="375" name="n_3mainValue【公営住宅】&#10;一人当たり面積">
          <a:extLst>
            <a:ext uri="{FF2B5EF4-FFF2-40B4-BE49-F238E27FC236}">
              <a16:creationId xmlns:a16="http://schemas.microsoft.com/office/drawing/2014/main" id="{5A2ACA80-EEEF-4EBA-9935-D088C1AFCCE8}"/>
            </a:ext>
          </a:extLst>
        </xdr:cNvPr>
        <xdr:cNvSpPr txBox="1"/>
      </xdr:nvSpPr>
      <xdr:spPr>
        <a:xfrm>
          <a:off x="7626427" y="1477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26991</xdr:rowOff>
    </xdr:from>
    <xdr:ext cx="469744" cy="259045"/>
    <xdr:sp textlink="">
      <xdr:nvSpPr>
        <xdr:cNvPr id="376" name="n_4mainValue【公営住宅】&#10;一人当たり面積">
          <a:extLst>
            <a:ext uri="{FF2B5EF4-FFF2-40B4-BE49-F238E27FC236}">
              <a16:creationId xmlns:a16="http://schemas.microsoft.com/office/drawing/2014/main" id="{8B2439A0-F3AC-4C88-9575-085426DB6774}"/>
            </a:ext>
          </a:extLst>
        </xdr:cNvPr>
        <xdr:cNvSpPr txBox="1"/>
      </xdr:nvSpPr>
      <xdr:spPr>
        <a:xfrm>
          <a:off x="67374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7" name="正方形/長方形 376">
          <a:extLst>
            <a:ext uri="{FF2B5EF4-FFF2-40B4-BE49-F238E27FC236}">
              <a16:creationId xmlns:a16="http://schemas.microsoft.com/office/drawing/2014/main" id="{1C1DACA3-C254-44A6-8CC6-9953EE9B951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8" name="正方形/長方形 377">
          <a:extLst>
            <a:ext uri="{FF2B5EF4-FFF2-40B4-BE49-F238E27FC236}">
              <a16:creationId xmlns:a16="http://schemas.microsoft.com/office/drawing/2014/main" id="{3B50ED0C-7340-4FDD-BA32-D4EF1DD3DB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9" name="正方形/長方形 378">
          <a:extLst>
            <a:ext uri="{FF2B5EF4-FFF2-40B4-BE49-F238E27FC236}">
              <a16:creationId xmlns:a16="http://schemas.microsoft.com/office/drawing/2014/main" id="{9969EDC0-33C7-4DFB-BB62-2631542DE29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0" name="正方形/長方形 379">
          <a:extLst>
            <a:ext uri="{FF2B5EF4-FFF2-40B4-BE49-F238E27FC236}">
              <a16:creationId xmlns:a16="http://schemas.microsoft.com/office/drawing/2014/main" id="{346E5F01-BC3A-45FE-991F-762ABA5501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1" name="正方形/長方形 380">
          <a:extLst>
            <a:ext uri="{FF2B5EF4-FFF2-40B4-BE49-F238E27FC236}">
              <a16:creationId xmlns:a16="http://schemas.microsoft.com/office/drawing/2014/main" id="{BB149EB7-9277-48A3-85C3-5D503D0502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2" name="正方形/長方形 381">
          <a:extLst>
            <a:ext uri="{FF2B5EF4-FFF2-40B4-BE49-F238E27FC236}">
              <a16:creationId xmlns:a16="http://schemas.microsoft.com/office/drawing/2014/main" id="{BBE8EB86-DF04-4C40-A17A-3A2B17875C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3" name="正方形/長方形 382">
          <a:extLst>
            <a:ext uri="{FF2B5EF4-FFF2-40B4-BE49-F238E27FC236}">
              <a16:creationId xmlns:a16="http://schemas.microsoft.com/office/drawing/2014/main" id="{7164D18F-40D8-4B6F-B706-0695F1124A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4" name="正方形/長方形 383">
          <a:extLst>
            <a:ext uri="{FF2B5EF4-FFF2-40B4-BE49-F238E27FC236}">
              <a16:creationId xmlns:a16="http://schemas.microsoft.com/office/drawing/2014/main" id="{DA2A7445-C6B0-438F-9798-E5EF58DCB22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5" name="テキスト ボックス 384">
          <a:extLst>
            <a:ext uri="{FF2B5EF4-FFF2-40B4-BE49-F238E27FC236}">
              <a16:creationId xmlns:a16="http://schemas.microsoft.com/office/drawing/2014/main" id="{BB2F5D92-C907-442D-809B-0C9DCD775D3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E1EE2A0A-AD1E-4432-A7D9-E97E1527270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7" name="テキスト ボックス 386">
          <a:extLst>
            <a:ext uri="{FF2B5EF4-FFF2-40B4-BE49-F238E27FC236}">
              <a16:creationId xmlns:a16="http://schemas.microsoft.com/office/drawing/2014/main" id="{11EA8C15-800D-4175-B7C8-012CC4A169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C396AE0-1C94-4E65-8FEC-10AA5323D4B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9" name="テキスト ボックス 388">
          <a:extLst>
            <a:ext uri="{FF2B5EF4-FFF2-40B4-BE49-F238E27FC236}">
              <a16:creationId xmlns:a16="http://schemas.microsoft.com/office/drawing/2014/main" id="{12D5A5F2-6EC2-4BC7-937E-D88073163AB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D16226A-B101-45F4-B35C-EF4D77C91AB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1" name="テキスト ボックス 390">
          <a:extLst>
            <a:ext uri="{FF2B5EF4-FFF2-40B4-BE49-F238E27FC236}">
              <a16:creationId xmlns:a16="http://schemas.microsoft.com/office/drawing/2014/main" id="{C2588967-7B75-4A39-967B-F770769615A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E0FA2271-13D3-4F88-BB5D-908440EE855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3" name="テキスト ボックス 392">
          <a:extLst>
            <a:ext uri="{FF2B5EF4-FFF2-40B4-BE49-F238E27FC236}">
              <a16:creationId xmlns:a16="http://schemas.microsoft.com/office/drawing/2014/main" id="{59C98B12-ACF3-4133-B096-93C7E49049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781684F2-6272-477E-B1CB-72D4749E6C0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5" name="テキスト ボックス 394">
          <a:extLst>
            <a:ext uri="{FF2B5EF4-FFF2-40B4-BE49-F238E27FC236}">
              <a16:creationId xmlns:a16="http://schemas.microsoft.com/office/drawing/2014/main" id="{54700081-CC94-4FF1-80AF-A707EE6A1B2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67284734-D0D9-4C5B-97DD-DEF81666481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7" name="テキスト ボックス 396">
          <a:extLst>
            <a:ext uri="{FF2B5EF4-FFF2-40B4-BE49-F238E27FC236}">
              <a16:creationId xmlns:a16="http://schemas.microsoft.com/office/drawing/2014/main" id="{26952526-8482-4CF6-951C-D5B283C607F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413D7381-4793-436E-BC5A-FE485ACA706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9" name="テキスト ボックス 398">
          <a:extLst>
            <a:ext uri="{FF2B5EF4-FFF2-40B4-BE49-F238E27FC236}">
              <a16:creationId xmlns:a16="http://schemas.microsoft.com/office/drawing/2014/main" id="{8445CE14-7CE4-4DC4-B4D3-D286500D3E8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EA4FBCE-C749-4D91-8812-FD69F47F279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1" name="【港湾・漁港】&#10;有形固定資産減価償却率グラフ枠">
          <a:extLst>
            <a:ext uri="{FF2B5EF4-FFF2-40B4-BE49-F238E27FC236}">
              <a16:creationId xmlns:a16="http://schemas.microsoft.com/office/drawing/2014/main" id="{6179803C-50BB-4D6A-945B-43405F3B42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169273</xdr:rowOff>
    </xdr:from>
    <xdr:to>
      <xdr:col>24</xdr:col>
      <xdr:colOff>62865</xdr:colOff>
      <xdr:row>109</xdr:row>
      <xdr:rowOff>9252</xdr:rowOff>
    </xdr:to>
    <xdr:cxnSp macro="">
      <xdr:nvCxnSpPr>
        <xdr:cNvPr id="402" name="直線コネクタ 401">
          <a:extLst>
            <a:ext uri="{FF2B5EF4-FFF2-40B4-BE49-F238E27FC236}">
              <a16:creationId xmlns:a16="http://schemas.microsoft.com/office/drawing/2014/main" id="{5DB68F7B-D11D-475B-BF98-2EEA04811A4E}"/>
            </a:ext>
          </a:extLst>
        </xdr:cNvPr>
        <xdr:cNvCxnSpPr/>
      </xdr:nvCxnSpPr>
      <xdr:spPr>
        <a:xfrm flipV="1">
          <a:off x="4634865" y="17142823"/>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textlink="">
      <xdr:nvSpPr>
        <xdr:cNvPr id="403" name="【港湾・漁港】&#10;有形固定資産減価償却率最小値テキスト">
          <a:extLst>
            <a:ext uri="{FF2B5EF4-FFF2-40B4-BE49-F238E27FC236}">
              <a16:creationId xmlns:a16="http://schemas.microsoft.com/office/drawing/2014/main" id="{E15C7938-8E0B-45AA-94E3-10BDAF211A14}"/>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4" name="直線コネクタ 403">
          <a:extLst>
            <a:ext uri="{FF2B5EF4-FFF2-40B4-BE49-F238E27FC236}">
              <a16:creationId xmlns:a16="http://schemas.microsoft.com/office/drawing/2014/main" id="{087834E1-4217-49EB-9246-B01ED74EB510}"/>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115950</xdr:rowOff>
    </xdr:from>
    <xdr:ext cx="340478" cy="259045"/>
    <xdr:sp textlink="">
      <xdr:nvSpPr>
        <xdr:cNvPr id="405" name="【港湾・漁港】&#10;有形固定資産減価償却率最大値テキスト">
          <a:extLst>
            <a:ext uri="{FF2B5EF4-FFF2-40B4-BE49-F238E27FC236}">
              <a16:creationId xmlns:a16="http://schemas.microsoft.com/office/drawing/2014/main" id="{0E98EC83-32E1-4106-8F83-C6DF5B959C29}"/>
            </a:ext>
          </a:extLst>
        </xdr:cNvPr>
        <xdr:cNvSpPr txBox="1"/>
      </xdr:nvSpPr>
      <xdr:spPr>
        <a:xfrm>
          <a:off x="4673600" y="1691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169273</xdr:rowOff>
    </xdr:from>
    <xdr:to>
      <xdr:col>24</xdr:col>
      <xdr:colOff>152400</xdr:colOff>
      <xdr:row>99</xdr:row>
      <xdr:rowOff>169273</xdr:rowOff>
    </xdr:to>
    <xdr:cxnSp macro="">
      <xdr:nvCxnSpPr>
        <xdr:cNvPr id="406" name="直線コネクタ 405">
          <a:extLst>
            <a:ext uri="{FF2B5EF4-FFF2-40B4-BE49-F238E27FC236}">
              <a16:creationId xmlns:a16="http://schemas.microsoft.com/office/drawing/2014/main" id="{2BF54CB3-C7DF-4341-9FD2-AE73D34A8BDF}"/>
            </a:ext>
          </a:extLst>
        </xdr:cNvPr>
        <xdr:cNvCxnSpPr/>
      </xdr:nvCxnSpPr>
      <xdr:spPr>
        <a:xfrm>
          <a:off x="4546600" y="171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142983</xdr:rowOff>
    </xdr:from>
    <xdr:ext cx="405111" cy="259045"/>
    <xdr:sp textlink="">
      <xdr:nvSpPr>
        <xdr:cNvPr id="407" name="【港湾・漁港】&#10;有形固定資産減価償却率平均値テキスト">
          <a:extLst>
            <a:ext uri="{FF2B5EF4-FFF2-40B4-BE49-F238E27FC236}">
              <a16:creationId xmlns:a16="http://schemas.microsoft.com/office/drawing/2014/main" id="{1719DE6F-04FD-42A0-AAF9-4CCAA54EEA4F}"/>
            </a:ext>
          </a:extLst>
        </xdr:cNvPr>
        <xdr:cNvSpPr txBox="1"/>
      </xdr:nvSpPr>
      <xdr:spPr>
        <a:xfrm>
          <a:off x="4673600" y="1797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120106</xdr:rowOff>
    </xdr:from>
    <xdr:to>
      <xdr:col>24</xdr:col>
      <xdr:colOff>114300</xdr:colOff>
      <xdr:row>106</xdr:row>
      <xdr:rowOff>50256</xdr:rowOff>
    </xdr:to>
    <xdr:sp textlink="">
      <xdr:nvSpPr>
        <xdr:cNvPr id="408" name="フローチャート: 判断 407">
          <a:extLst>
            <a:ext uri="{FF2B5EF4-FFF2-40B4-BE49-F238E27FC236}">
              <a16:creationId xmlns:a16="http://schemas.microsoft.com/office/drawing/2014/main" id="{30A891E0-5CEF-49E6-BD16-FDA4E4146883}"/>
            </a:ext>
          </a:extLst>
        </xdr:cNvPr>
        <xdr:cNvSpPr/>
      </xdr:nvSpPr>
      <xdr:spPr>
        <a:xfrm>
          <a:off x="45847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85816</xdr:rowOff>
    </xdr:from>
    <xdr:to>
      <xdr:col>20</xdr:col>
      <xdr:colOff>38100</xdr:colOff>
      <xdr:row>106</xdr:row>
      <xdr:rowOff>15966</xdr:rowOff>
    </xdr:to>
    <xdr:sp textlink="">
      <xdr:nvSpPr>
        <xdr:cNvPr id="409" name="フローチャート: 判断 408">
          <a:extLst>
            <a:ext uri="{FF2B5EF4-FFF2-40B4-BE49-F238E27FC236}">
              <a16:creationId xmlns:a16="http://schemas.microsoft.com/office/drawing/2014/main" id="{D228950F-321E-44C7-BC73-52870B2F25E0}"/>
            </a:ext>
          </a:extLst>
        </xdr:cNvPr>
        <xdr:cNvSpPr/>
      </xdr:nvSpPr>
      <xdr:spPr>
        <a:xfrm>
          <a:off x="3746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textlink="">
      <xdr:nvSpPr>
        <xdr:cNvPr id="410" name="フローチャート: 判断 409">
          <a:extLst>
            <a:ext uri="{FF2B5EF4-FFF2-40B4-BE49-F238E27FC236}">
              <a16:creationId xmlns:a16="http://schemas.microsoft.com/office/drawing/2014/main" id="{97128C67-CAB1-4DD0-A5AE-1A5BB0FE2BB8}"/>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152763</xdr:rowOff>
    </xdr:from>
    <xdr:to>
      <xdr:col>10</xdr:col>
      <xdr:colOff>165100</xdr:colOff>
      <xdr:row>105</xdr:row>
      <xdr:rowOff>82913</xdr:rowOff>
    </xdr:to>
    <xdr:sp textlink="">
      <xdr:nvSpPr>
        <xdr:cNvPr id="411" name="フローチャート: 判断 410">
          <a:extLst>
            <a:ext uri="{FF2B5EF4-FFF2-40B4-BE49-F238E27FC236}">
              <a16:creationId xmlns:a16="http://schemas.microsoft.com/office/drawing/2014/main" id="{BE2026DF-8711-42A1-8445-7BA237C3214B}"/>
            </a:ext>
          </a:extLst>
        </xdr:cNvPr>
        <xdr:cNvSpPr/>
      </xdr:nvSpPr>
      <xdr:spPr>
        <a:xfrm>
          <a:off x="1968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121738</xdr:rowOff>
    </xdr:from>
    <xdr:to>
      <xdr:col>6</xdr:col>
      <xdr:colOff>38100</xdr:colOff>
      <xdr:row>105</xdr:row>
      <xdr:rowOff>51888</xdr:rowOff>
    </xdr:to>
    <xdr:sp textlink="">
      <xdr:nvSpPr>
        <xdr:cNvPr id="412" name="フローチャート: 判断 411">
          <a:extLst>
            <a:ext uri="{FF2B5EF4-FFF2-40B4-BE49-F238E27FC236}">
              <a16:creationId xmlns:a16="http://schemas.microsoft.com/office/drawing/2014/main" id="{B0F539B2-BC65-4C60-AEB9-AB206ABDEDCF}"/>
            </a:ext>
          </a:extLst>
        </xdr:cNvPr>
        <xdr:cNvSpPr/>
      </xdr:nvSpPr>
      <xdr:spPr>
        <a:xfrm>
          <a:off x="1079500" y="179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3" name="テキスト ボックス 412">
          <a:extLst>
            <a:ext uri="{FF2B5EF4-FFF2-40B4-BE49-F238E27FC236}">
              <a16:creationId xmlns:a16="http://schemas.microsoft.com/office/drawing/2014/main" id="{558D8492-0726-4815-834C-6808B58E0A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4" name="テキスト ボックス 413">
          <a:extLst>
            <a:ext uri="{FF2B5EF4-FFF2-40B4-BE49-F238E27FC236}">
              <a16:creationId xmlns:a16="http://schemas.microsoft.com/office/drawing/2014/main" id="{01F4BF70-C483-459D-A8F5-68D4F5CAD3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5" name="テキスト ボックス 414">
          <a:extLst>
            <a:ext uri="{FF2B5EF4-FFF2-40B4-BE49-F238E27FC236}">
              <a16:creationId xmlns:a16="http://schemas.microsoft.com/office/drawing/2014/main" id="{50ABDAA0-6F7E-4283-88D7-8AC7F84B5E4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6" name="テキスト ボックス 415">
          <a:extLst>
            <a:ext uri="{FF2B5EF4-FFF2-40B4-BE49-F238E27FC236}">
              <a16:creationId xmlns:a16="http://schemas.microsoft.com/office/drawing/2014/main" id="{5497E05A-3A9C-4D11-B927-D2D2F779805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A461F2B7-3ED7-45E5-A18D-8B1CDB0AA37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116839</xdr:rowOff>
    </xdr:from>
    <xdr:to>
      <xdr:col>24</xdr:col>
      <xdr:colOff>114300</xdr:colOff>
      <xdr:row>108</xdr:row>
      <xdr:rowOff>46989</xdr:rowOff>
    </xdr:to>
    <xdr:sp textlink="">
      <xdr:nvSpPr>
        <xdr:cNvPr id="418" name="楕円 417">
          <a:extLst>
            <a:ext uri="{FF2B5EF4-FFF2-40B4-BE49-F238E27FC236}">
              <a16:creationId xmlns:a16="http://schemas.microsoft.com/office/drawing/2014/main" id="{5BACA424-73FC-420F-9000-04B9497ED023}"/>
            </a:ext>
          </a:extLst>
        </xdr:cNvPr>
        <xdr:cNvSpPr/>
      </xdr:nvSpPr>
      <xdr:spPr>
        <a:xfrm>
          <a:off x="45847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95266</xdr:rowOff>
    </xdr:from>
    <xdr:ext cx="405111" cy="259045"/>
    <xdr:sp textlink="">
      <xdr:nvSpPr>
        <xdr:cNvPr id="419" name="【港湾・漁港】&#10;有形固定資産減価償却率該当値テキスト">
          <a:extLst>
            <a:ext uri="{FF2B5EF4-FFF2-40B4-BE49-F238E27FC236}">
              <a16:creationId xmlns:a16="http://schemas.microsoft.com/office/drawing/2014/main" id="{F0133A5F-73C0-427F-ABD0-8514F1737242}"/>
            </a:ext>
          </a:extLst>
        </xdr:cNvPr>
        <xdr:cNvSpPr txBox="1"/>
      </xdr:nvSpPr>
      <xdr:spPr>
        <a:xfrm>
          <a:off x="4673600"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108676</xdr:rowOff>
    </xdr:from>
    <xdr:to>
      <xdr:col>20</xdr:col>
      <xdr:colOff>38100</xdr:colOff>
      <xdr:row>108</xdr:row>
      <xdr:rowOff>38826</xdr:rowOff>
    </xdr:to>
    <xdr:sp textlink="">
      <xdr:nvSpPr>
        <xdr:cNvPr id="420" name="楕円 419">
          <a:extLst>
            <a:ext uri="{FF2B5EF4-FFF2-40B4-BE49-F238E27FC236}">
              <a16:creationId xmlns:a16="http://schemas.microsoft.com/office/drawing/2014/main" id="{ECDEA90E-DDC5-4DBB-BF73-36DFA763E345}"/>
            </a:ext>
          </a:extLst>
        </xdr:cNvPr>
        <xdr:cNvSpPr/>
      </xdr:nvSpPr>
      <xdr:spPr>
        <a:xfrm>
          <a:off x="3746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107</xdr:row>
      <xdr:rowOff>167639</xdr:rowOff>
    </xdr:to>
    <xdr:cxnSp macro="">
      <xdr:nvCxnSpPr>
        <xdr:cNvPr id="421" name="直線コネクタ 420">
          <a:extLst>
            <a:ext uri="{FF2B5EF4-FFF2-40B4-BE49-F238E27FC236}">
              <a16:creationId xmlns:a16="http://schemas.microsoft.com/office/drawing/2014/main" id="{4D40105E-7598-4F9A-8F37-6FE511C10C17}"/>
            </a:ext>
          </a:extLst>
        </xdr:cNvPr>
        <xdr:cNvCxnSpPr/>
      </xdr:nvCxnSpPr>
      <xdr:spPr>
        <a:xfrm>
          <a:off x="3797300" y="1850462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102144</xdr:rowOff>
    </xdr:from>
    <xdr:to>
      <xdr:col>15</xdr:col>
      <xdr:colOff>101600</xdr:colOff>
      <xdr:row>108</xdr:row>
      <xdr:rowOff>32294</xdr:rowOff>
    </xdr:to>
    <xdr:sp textlink="">
      <xdr:nvSpPr>
        <xdr:cNvPr id="422" name="楕円 421">
          <a:extLst>
            <a:ext uri="{FF2B5EF4-FFF2-40B4-BE49-F238E27FC236}">
              <a16:creationId xmlns:a16="http://schemas.microsoft.com/office/drawing/2014/main" id="{AF84106C-DF57-449E-8BF9-5D2B2429E125}"/>
            </a:ext>
          </a:extLst>
        </xdr:cNvPr>
        <xdr:cNvSpPr/>
      </xdr:nvSpPr>
      <xdr:spPr>
        <a:xfrm>
          <a:off x="2857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152944</xdr:rowOff>
    </xdr:from>
    <xdr:to>
      <xdr:col>19</xdr:col>
      <xdr:colOff>177800</xdr:colOff>
      <xdr:row>107</xdr:row>
      <xdr:rowOff>159476</xdr:rowOff>
    </xdr:to>
    <xdr:cxnSp macro="">
      <xdr:nvCxnSpPr>
        <xdr:cNvPr id="423" name="直線コネクタ 422">
          <a:extLst>
            <a:ext uri="{FF2B5EF4-FFF2-40B4-BE49-F238E27FC236}">
              <a16:creationId xmlns:a16="http://schemas.microsoft.com/office/drawing/2014/main" id="{5B1CC97E-258E-4FA1-95C9-75E83E58923C}"/>
            </a:ext>
          </a:extLst>
        </xdr:cNvPr>
        <xdr:cNvCxnSpPr/>
      </xdr:nvCxnSpPr>
      <xdr:spPr>
        <a:xfrm>
          <a:off x="2908300" y="1849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textlink="">
      <xdr:nvSpPr>
        <xdr:cNvPr id="424" name="楕円 423">
          <a:extLst>
            <a:ext uri="{FF2B5EF4-FFF2-40B4-BE49-F238E27FC236}">
              <a16:creationId xmlns:a16="http://schemas.microsoft.com/office/drawing/2014/main" id="{A1597039-E3B6-4F16-ADDE-7995C65B7624}"/>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152944</xdr:rowOff>
    </xdr:from>
    <xdr:to>
      <xdr:col>15</xdr:col>
      <xdr:colOff>50800</xdr:colOff>
      <xdr:row>109</xdr:row>
      <xdr:rowOff>35379</xdr:rowOff>
    </xdr:to>
    <xdr:cxnSp macro="">
      <xdr:nvCxnSpPr>
        <xdr:cNvPr id="425" name="直線コネクタ 424">
          <a:extLst>
            <a:ext uri="{FF2B5EF4-FFF2-40B4-BE49-F238E27FC236}">
              <a16:creationId xmlns:a16="http://schemas.microsoft.com/office/drawing/2014/main" id="{BECE0617-5CC6-494C-8237-A4E8632DE6D1}"/>
            </a:ext>
          </a:extLst>
        </xdr:cNvPr>
        <xdr:cNvCxnSpPr/>
      </xdr:nvCxnSpPr>
      <xdr:spPr>
        <a:xfrm flipV="1">
          <a:off x="2019300" y="18498094"/>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textlink="">
      <xdr:nvSpPr>
        <xdr:cNvPr id="426" name="楕円 425">
          <a:extLst>
            <a:ext uri="{FF2B5EF4-FFF2-40B4-BE49-F238E27FC236}">
              <a16:creationId xmlns:a16="http://schemas.microsoft.com/office/drawing/2014/main" id="{9D29468B-E94E-4284-A8E0-C5376071F470}"/>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27" name="直線コネクタ 426">
          <a:extLst>
            <a:ext uri="{FF2B5EF4-FFF2-40B4-BE49-F238E27FC236}">
              <a16:creationId xmlns:a16="http://schemas.microsoft.com/office/drawing/2014/main" id="{6B000EE0-7079-44FB-9B92-C95007F5D096}"/>
            </a:ext>
          </a:extLst>
        </xdr:cNvPr>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32493</xdr:rowOff>
    </xdr:from>
    <xdr:ext cx="405111" cy="259045"/>
    <xdr:sp textlink="">
      <xdr:nvSpPr>
        <xdr:cNvPr id="428" name="n_1aveValue【港湾・漁港】&#10;有形固定資産減価償却率">
          <a:extLst>
            <a:ext uri="{FF2B5EF4-FFF2-40B4-BE49-F238E27FC236}">
              <a16:creationId xmlns:a16="http://schemas.microsoft.com/office/drawing/2014/main" id="{096A40AC-05A7-45FE-B9B4-D8D05E032C3A}"/>
            </a:ext>
          </a:extLst>
        </xdr:cNvPr>
        <xdr:cNvSpPr txBox="1"/>
      </xdr:nvSpPr>
      <xdr:spPr>
        <a:xfrm>
          <a:off x="35820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textlink="">
      <xdr:nvSpPr>
        <xdr:cNvPr id="429" name="n_2aveValue【港湾・漁港】&#10;有形固定資産減価償却率">
          <a:extLst>
            <a:ext uri="{FF2B5EF4-FFF2-40B4-BE49-F238E27FC236}">
              <a16:creationId xmlns:a16="http://schemas.microsoft.com/office/drawing/2014/main" id="{53AE6228-75E4-4964-9229-E30004B26B48}"/>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99440</xdr:rowOff>
    </xdr:from>
    <xdr:ext cx="405111" cy="259045"/>
    <xdr:sp textlink="">
      <xdr:nvSpPr>
        <xdr:cNvPr id="430" name="n_3aveValue【港湾・漁港】&#10;有形固定資産減価償却率">
          <a:extLst>
            <a:ext uri="{FF2B5EF4-FFF2-40B4-BE49-F238E27FC236}">
              <a16:creationId xmlns:a16="http://schemas.microsoft.com/office/drawing/2014/main" id="{B1053524-23AC-4891-AF27-F99F1A3B09D1}"/>
            </a:ext>
          </a:extLst>
        </xdr:cNvPr>
        <xdr:cNvSpPr txBox="1"/>
      </xdr:nvSpPr>
      <xdr:spPr>
        <a:xfrm>
          <a:off x="1816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68415</xdr:rowOff>
    </xdr:from>
    <xdr:ext cx="405111" cy="259045"/>
    <xdr:sp textlink="">
      <xdr:nvSpPr>
        <xdr:cNvPr id="431" name="n_4aveValue【港湾・漁港】&#10;有形固定資産減価償却率">
          <a:extLst>
            <a:ext uri="{FF2B5EF4-FFF2-40B4-BE49-F238E27FC236}">
              <a16:creationId xmlns:a16="http://schemas.microsoft.com/office/drawing/2014/main" id="{0B6F65CB-9A26-4996-8DB3-318AFDCF6ED2}"/>
            </a:ext>
          </a:extLst>
        </xdr:cNvPr>
        <xdr:cNvSpPr txBox="1"/>
      </xdr:nvSpPr>
      <xdr:spPr>
        <a:xfrm>
          <a:off x="927744" y="177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29953</xdr:rowOff>
    </xdr:from>
    <xdr:ext cx="405111" cy="259045"/>
    <xdr:sp textlink="">
      <xdr:nvSpPr>
        <xdr:cNvPr id="432" name="n_1mainValue【港湾・漁港】&#10;有形固定資産減価償却率">
          <a:extLst>
            <a:ext uri="{FF2B5EF4-FFF2-40B4-BE49-F238E27FC236}">
              <a16:creationId xmlns:a16="http://schemas.microsoft.com/office/drawing/2014/main" id="{0E15BF4C-66F9-4152-9CD8-24F09BC6B089}"/>
            </a:ext>
          </a:extLst>
        </xdr:cNvPr>
        <xdr:cNvSpPr txBox="1"/>
      </xdr:nvSpPr>
      <xdr:spPr>
        <a:xfrm>
          <a:off x="35820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23421</xdr:rowOff>
    </xdr:from>
    <xdr:ext cx="405111" cy="259045"/>
    <xdr:sp textlink="">
      <xdr:nvSpPr>
        <xdr:cNvPr id="433" name="n_2mainValue【港湾・漁港】&#10;有形固定資産減価償却率">
          <a:extLst>
            <a:ext uri="{FF2B5EF4-FFF2-40B4-BE49-F238E27FC236}">
              <a16:creationId xmlns:a16="http://schemas.microsoft.com/office/drawing/2014/main" id="{A0713AB2-C571-40C6-982C-96481B260B5B}"/>
            </a:ext>
          </a:extLst>
        </xdr:cNvPr>
        <xdr:cNvSpPr txBox="1"/>
      </xdr:nvSpPr>
      <xdr:spPr>
        <a:xfrm>
          <a:off x="27057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textlink="">
      <xdr:nvSpPr>
        <xdr:cNvPr id="434" name="n_3mainValue【港湾・漁港】&#10;有形固定資産減価償却率">
          <a:extLst>
            <a:ext uri="{FF2B5EF4-FFF2-40B4-BE49-F238E27FC236}">
              <a16:creationId xmlns:a16="http://schemas.microsoft.com/office/drawing/2014/main" id="{05DB5D6E-F9AE-45B6-B99A-9E5C2522FC4C}"/>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textlink="">
      <xdr:nvSpPr>
        <xdr:cNvPr id="435" name="n_4mainValue【港湾・漁港】&#10;有形固定資産減価償却率">
          <a:extLst>
            <a:ext uri="{FF2B5EF4-FFF2-40B4-BE49-F238E27FC236}">
              <a16:creationId xmlns:a16="http://schemas.microsoft.com/office/drawing/2014/main" id="{B23DF139-9808-435D-B70A-1DC646AA5A48}"/>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6" name="正方形/長方形 435">
          <a:extLst>
            <a:ext uri="{FF2B5EF4-FFF2-40B4-BE49-F238E27FC236}">
              <a16:creationId xmlns:a16="http://schemas.microsoft.com/office/drawing/2014/main" id="{A3BD82E6-7801-4C10-A200-9DD744BAA9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7" name="正方形/長方形 436">
          <a:extLst>
            <a:ext uri="{FF2B5EF4-FFF2-40B4-BE49-F238E27FC236}">
              <a16:creationId xmlns:a16="http://schemas.microsoft.com/office/drawing/2014/main" id="{0FB47F8F-87FD-4303-A0E4-6F6CDD19749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8" name="正方形/長方形 437">
          <a:extLst>
            <a:ext uri="{FF2B5EF4-FFF2-40B4-BE49-F238E27FC236}">
              <a16:creationId xmlns:a16="http://schemas.microsoft.com/office/drawing/2014/main" id="{003ABB93-F99E-40F9-972A-3E560817D13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9" name="正方形/長方形 438">
          <a:extLst>
            <a:ext uri="{FF2B5EF4-FFF2-40B4-BE49-F238E27FC236}">
              <a16:creationId xmlns:a16="http://schemas.microsoft.com/office/drawing/2014/main" id="{AB287E34-09F7-4957-999D-5E2D65D7CE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0" name="正方形/長方形 439">
          <a:extLst>
            <a:ext uri="{FF2B5EF4-FFF2-40B4-BE49-F238E27FC236}">
              <a16:creationId xmlns:a16="http://schemas.microsoft.com/office/drawing/2014/main" id="{CA5B625B-53FF-4BF9-96F8-EAAAC91757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1" name="正方形/長方形 440">
          <a:extLst>
            <a:ext uri="{FF2B5EF4-FFF2-40B4-BE49-F238E27FC236}">
              <a16:creationId xmlns:a16="http://schemas.microsoft.com/office/drawing/2014/main" id="{BFF22B69-9A4F-4F76-AAA6-4F88350802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2" name="正方形/長方形 441">
          <a:extLst>
            <a:ext uri="{FF2B5EF4-FFF2-40B4-BE49-F238E27FC236}">
              <a16:creationId xmlns:a16="http://schemas.microsoft.com/office/drawing/2014/main" id="{2E499563-3C5D-412D-8AF8-88B0EEE0AB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3" name="正方形/長方形 442">
          <a:extLst>
            <a:ext uri="{FF2B5EF4-FFF2-40B4-BE49-F238E27FC236}">
              <a16:creationId xmlns:a16="http://schemas.microsoft.com/office/drawing/2014/main" id="{D20EF950-E353-465B-8A6A-AB3A497639D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4" name="テキスト ボックス 443">
          <a:extLst>
            <a:ext uri="{FF2B5EF4-FFF2-40B4-BE49-F238E27FC236}">
              <a16:creationId xmlns:a16="http://schemas.microsoft.com/office/drawing/2014/main" id="{9B692F6A-0D96-4CCF-988C-49DDC177024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CC88ADD-F162-4929-BA60-06CF94EE650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6" name="直線コネクタ 445">
          <a:extLst>
            <a:ext uri="{FF2B5EF4-FFF2-40B4-BE49-F238E27FC236}">
              <a16:creationId xmlns:a16="http://schemas.microsoft.com/office/drawing/2014/main" id="{A7C00A80-4FED-4672-96A3-3680520289D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47" name="テキスト ボックス 446">
          <a:extLst>
            <a:ext uri="{FF2B5EF4-FFF2-40B4-BE49-F238E27FC236}">
              <a16:creationId xmlns:a16="http://schemas.microsoft.com/office/drawing/2014/main" id="{60099DD7-A92B-49C5-97FF-15A48B5C2FE5}"/>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8" name="直線コネクタ 447">
          <a:extLst>
            <a:ext uri="{FF2B5EF4-FFF2-40B4-BE49-F238E27FC236}">
              <a16:creationId xmlns:a16="http://schemas.microsoft.com/office/drawing/2014/main" id="{B7F44042-9E4F-4ED2-9DE2-D21E6B2277D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textlink="">
      <xdr:nvSpPr>
        <xdr:cNvPr id="449" name="テキスト ボックス 448">
          <a:extLst>
            <a:ext uri="{FF2B5EF4-FFF2-40B4-BE49-F238E27FC236}">
              <a16:creationId xmlns:a16="http://schemas.microsoft.com/office/drawing/2014/main" id="{AE3E34FC-E18B-4B87-8D3F-4E4A393BE329}"/>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0" name="直線コネクタ 449">
          <a:extLst>
            <a:ext uri="{FF2B5EF4-FFF2-40B4-BE49-F238E27FC236}">
              <a16:creationId xmlns:a16="http://schemas.microsoft.com/office/drawing/2014/main" id="{1817DA0A-69B1-4A7C-B0AB-C8EEE3E1CF7C}"/>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textlink="">
      <xdr:nvSpPr>
        <xdr:cNvPr id="451" name="テキスト ボックス 450">
          <a:extLst>
            <a:ext uri="{FF2B5EF4-FFF2-40B4-BE49-F238E27FC236}">
              <a16:creationId xmlns:a16="http://schemas.microsoft.com/office/drawing/2014/main" id="{C8A5E782-E900-4DF8-AB33-1DEA6A7A9362}"/>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2" name="直線コネクタ 451">
          <a:extLst>
            <a:ext uri="{FF2B5EF4-FFF2-40B4-BE49-F238E27FC236}">
              <a16:creationId xmlns:a16="http://schemas.microsoft.com/office/drawing/2014/main" id="{D4D1F972-2C89-4F62-A02E-DEF39B447F4A}"/>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textlink="">
      <xdr:nvSpPr>
        <xdr:cNvPr id="453" name="テキスト ボックス 452">
          <a:extLst>
            <a:ext uri="{FF2B5EF4-FFF2-40B4-BE49-F238E27FC236}">
              <a16:creationId xmlns:a16="http://schemas.microsoft.com/office/drawing/2014/main" id="{7CE06330-7FB8-450A-A3ED-44BD9EFB2326}"/>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FCE159EB-25B3-4C1C-940A-746EA360880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55" name="テキスト ボックス 454">
          <a:extLst>
            <a:ext uri="{FF2B5EF4-FFF2-40B4-BE49-F238E27FC236}">
              <a16:creationId xmlns:a16="http://schemas.microsoft.com/office/drawing/2014/main" id="{AD2C56E3-12DC-494F-976B-61A22D91857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6" name="【港湾・漁港】&#10;一人当たり有形固定資産（償却資産）額グラフ枠">
          <a:extLst>
            <a:ext uri="{FF2B5EF4-FFF2-40B4-BE49-F238E27FC236}">
              <a16:creationId xmlns:a16="http://schemas.microsoft.com/office/drawing/2014/main" id="{1B45BEBF-8CB9-4308-95E5-2ED9EB27F3C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9206</xdr:rowOff>
    </xdr:from>
    <xdr:to>
      <xdr:col>54</xdr:col>
      <xdr:colOff>189865</xdr:colOff>
      <xdr:row>108</xdr:row>
      <xdr:rowOff>76166</xdr:rowOff>
    </xdr:to>
    <xdr:cxnSp macro="">
      <xdr:nvCxnSpPr>
        <xdr:cNvPr id="457" name="直線コネクタ 456">
          <a:extLst>
            <a:ext uri="{FF2B5EF4-FFF2-40B4-BE49-F238E27FC236}">
              <a16:creationId xmlns:a16="http://schemas.microsoft.com/office/drawing/2014/main" id="{7AF8FFE3-05B3-4F5B-94C6-B41A1FBB1D0B}"/>
            </a:ext>
          </a:extLst>
        </xdr:cNvPr>
        <xdr:cNvCxnSpPr/>
      </xdr:nvCxnSpPr>
      <xdr:spPr>
        <a:xfrm flipV="1">
          <a:off x="10476865" y="17154206"/>
          <a:ext cx="0" cy="1438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textlink="">
      <xdr:nvSpPr>
        <xdr:cNvPr id="458" name="【港湾・漁港】&#10;一人当たり有形固定資産（償却資産）額最小値テキスト">
          <a:extLst>
            <a:ext uri="{FF2B5EF4-FFF2-40B4-BE49-F238E27FC236}">
              <a16:creationId xmlns:a16="http://schemas.microsoft.com/office/drawing/2014/main" id="{7F1208E7-7294-459B-9B21-48DBD031B972}"/>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9" name="直線コネクタ 458">
          <a:extLst>
            <a:ext uri="{FF2B5EF4-FFF2-40B4-BE49-F238E27FC236}">
              <a16:creationId xmlns:a16="http://schemas.microsoft.com/office/drawing/2014/main" id="{0CB85722-10B9-4B35-AA4D-A0D507C9A429}"/>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127333</xdr:rowOff>
    </xdr:from>
    <xdr:ext cx="690189" cy="259045"/>
    <xdr:sp textlink="">
      <xdr:nvSpPr>
        <xdr:cNvPr id="460" name="【港湾・漁港】&#10;一人当たり有形固定資産（償却資産）額最大値テキスト">
          <a:extLst>
            <a:ext uri="{FF2B5EF4-FFF2-40B4-BE49-F238E27FC236}">
              <a16:creationId xmlns:a16="http://schemas.microsoft.com/office/drawing/2014/main" id="{1B404C85-E652-40D4-884D-AA4F8196B8B7}"/>
            </a:ext>
          </a:extLst>
        </xdr:cNvPr>
        <xdr:cNvSpPr txBox="1"/>
      </xdr:nvSpPr>
      <xdr:spPr>
        <a:xfrm>
          <a:off x="10515600" y="169294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9206</xdr:rowOff>
    </xdr:from>
    <xdr:to>
      <xdr:col>55</xdr:col>
      <xdr:colOff>88900</xdr:colOff>
      <xdr:row>100</xdr:row>
      <xdr:rowOff>9206</xdr:rowOff>
    </xdr:to>
    <xdr:cxnSp macro="">
      <xdr:nvCxnSpPr>
        <xdr:cNvPr id="461" name="直線コネクタ 460">
          <a:extLst>
            <a:ext uri="{FF2B5EF4-FFF2-40B4-BE49-F238E27FC236}">
              <a16:creationId xmlns:a16="http://schemas.microsoft.com/office/drawing/2014/main" id="{85215B83-0E9F-4D38-8E0E-F6CA39A1BCCE}"/>
            </a:ext>
          </a:extLst>
        </xdr:cNvPr>
        <xdr:cNvCxnSpPr/>
      </xdr:nvCxnSpPr>
      <xdr:spPr>
        <a:xfrm>
          <a:off x="10388600" y="17154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15177</xdr:rowOff>
    </xdr:from>
    <xdr:ext cx="599010" cy="259045"/>
    <xdr:sp textlink="">
      <xdr:nvSpPr>
        <xdr:cNvPr id="462" name="【港湾・漁港】&#10;一人当たり有形固定資産（償却資産）額平均値テキスト">
          <a:extLst>
            <a:ext uri="{FF2B5EF4-FFF2-40B4-BE49-F238E27FC236}">
              <a16:creationId xmlns:a16="http://schemas.microsoft.com/office/drawing/2014/main" id="{E9D7F129-2075-4F20-AAEE-E30DC280B32B}"/>
            </a:ext>
          </a:extLst>
        </xdr:cNvPr>
        <xdr:cNvSpPr txBox="1"/>
      </xdr:nvSpPr>
      <xdr:spPr>
        <a:xfrm>
          <a:off x="10515600" y="181888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163750</xdr:rowOff>
    </xdr:from>
    <xdr:to>
      <xdr:col>55</xdr:col>
      <xdr:colOff>50800</xdr:colOff>
      <xdr:row>107</xdr:row>
      <xdr:rowOff>93900</xdr:rowOff>
    </xdr:to>
    <xdr:sp textlink="">
      <xdr:nvSpPr>
        <xdr:cNvPr id="463" name="フローチャート: 判断 462">
          <a:extLst>
            <a:ext uri="{FF2B5EF4-FFF2-40B4-BE49-F238E27FC236}">
              <a16:creationId xmlns:a16="http://schemas.microsoft.com/office/drawing/2014/main" id="{77A2589E-4387-4A8B-9D84-C34427DDC7A1}"/>
            </a:ext>
          </a:extLst>
        </xdr:cNvPr>
        <xdr:cNvSpPr/>
      </xdr:nvSpPr>
      <xdr:spPr>
        <a:xfrm>
          <a:off x="104267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5096</xdr:rowOff>
    </xdr:from>
    <xdr:to>
      <xdr:col>50</xdr:col>
      <xdr:colOff>165100</xdr:colOff>
      <xdr:row>107</xdr:row>
      <xdr:rowOff>106696</xdr:rowOff>
    </xdr:to>
    <xdr:sp textlink="">
      <xdr:nvSpPr>
        <xdr:cNvPr id="464" name="フローチャート: 判断 463">
          <a:extLst>
            <a:ext uri="{FF2B5EF4-FFF2-40B4-BE49-F238E27FC236}">
              <a16:creationId xmlns:a16="http://schemas.microsoft.com/office/drawing/2014/main" id="{1605DBC5-939F-416E-90D0-A367300D3516}"/>
            </a:ext>
          </a:extLst>
        </xdr:cNvPr>
        <xdr:cNvSpPr/>
      </xdr:nvSpPr>
      <xdr:spPr>
        <a:xfrm>
          <a:off x="9588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6423</xdr:rowOff>
    </xdr:from>
    <xdr:to>
      <xdr:col>46</xdr:col>
      <xdr:colOff>38100</xdr:colOff>
      <xdr:row>107</xdr:row>
      <xdr:rowOff>108023</xdr:rowOff>
    </xdr:to>
    <xdr:sp textlink="">
      <xdr:nvSpPr>
        <xdr:cNvPr id="465" name="フローチャート: 判断 464">
          <a:extLst>
            <a:ext uri="{FF2B5EF4-FFF2-40B4-BE49-F238E27FC236}">
              <a16:creationId xmlns:a16="http://schemas.microsoft.com/office/drawing/2014/main" id="{757DEEBC-61FC-4009-9811-0CD0CEC0AE35}"/>
            </a:ext>
          </a:extLst>
        </xdr:cNvPr>
        <xdr:cNvSpPr/>
      </xdr:nvSpPr>
      <xdr:spPr>
        <a:xfrm>
          <a:off x="8699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43836</xdr:rowOff>
    </xdr:from>
    <xdr:to>
      <xdr:col>41</xdr:col>
      <xdr:colOff>101600</xdr:colOff>
      <xdr:row>107</xdr:row>
      <xdr:rowOff>145436</xdr:rowOff>
    </xdr:to>
    <xdr:sp textlink="">
      <xdr:nvSpPr>
        <xdr:cNvPr id="466" name="フローチャート: 判断 465">
          <a:extLst>
            <a:ext uri="{FF2B5EF4-FFF2-40B4-BE49-F238E27FC236}">
              <a16:creationId xmlns:a16="http://schemas.microsoft.com/office/drawing/2014/main" id="{ADE984B4-F138-4903-8272-0B5D269D4111}"/>
            </a:ext>
          </a:extLst>
        </xdr:cNvPr>
        <xdr:cNvSpPr/>
      </xdr:nvSpPr>
      <xdr:spPr>
        <a:xfrm>
          <a:off x="7810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47740</xdr:rowOff>
    </xdr:from>
    <xdr:to>
      <xdr:col>36</xdr:col>
      <xdr:colOff>165100</xdr:colOff>
      <xdr:row>107</xdr:row>
      <xdr:rowOff>149340</xdr:rowOff>
    </xdr:to>
    <xdr:sp textlink="">
      <xdr:nvSpPr>
        <xdr:cNvPr id="467" name="フローチャート: 判断 466">
          <a:extLst>
            <a:ext uri="{FF2B5EF4-FFF2-40B4-BE49-F238E27FC236}">
              <a16:creationId xmlns:a16="http://schemas.microsoft.com/office/drawing/2014/main" id="{89CDDCAD-9EDD-47D8-83D2-8910E4BB2930}"/>
            </a:ext>
          </a:extLst>
        </xdr:cNvPr>
        <xdr:cNvSpPr/>
      </xdr:nvSpPr>
      <xdr:spPr>
        <a:xfrm>
          <a:off x="6921500" y="1839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8" name="テキスト ボックス 467">
          <a:extLst>
            <a:ext uri="{FF2B5EF4-FFF2-40B4-BE49-F238E27FC236}">
              <a16:creationId xmlns:a16="http://schemas.microsoft.com/office/drawing/2014/main" id="{A7227AD4-260C-40C0-A507-F464695D445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9" name="テキスト ボックス 468">
          <a:extLst>
            <a:ext uri="{FF2B5EF4-FFF2-40B4-BE49-F238E27FC236}">
              <a16:creationId xmlns:a16="http://schemas.microsoft.com/office/drawing/2014/main" id="{164F863B-2E40-4F6E-92B0-42235F8A16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0" name="テキスト ボックス 469">
          <a:extLst>
            <a:ext uri="{FF2B5EF4-FFF2-40B4-BE49-F238E27FC236}">
              <a16:creationId xmlns:a16="http://schemas.microsoft.com/office/drawing/2014/main" id="{36C3327D-063B-46D0-A841-1A734701223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1" name="テキスト ボックス 470">
          <a:extLst>
            <a:ext uri="{FF2B5EF4-FFF2-40B4-BE49-F238E27FC236}">
              <a16:creationId xmlns:a16="http://schemas.microsoft.com/office/drawing/2014/main" id="{CB1CD3D7-E643-4AAB-9462-2AFFCEBC2AD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A3D63400-B8C9-4030-A8A8-D8B8249EDB5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25245</xdr:rowOff>
    </xdr:from>
    <xdr:to>
      <xdr:col>55</xdr:col>
      <xdr:colOff>50800</xdr:colOff>
      <xdr:row>108</xdr:row>
      <xdr:rowOff>126845</xdr:rowOff>
    </xdr:to>
    <xdr:sp textlink="">
      <xdr:nvSpPr>
        <xdr:cNvPr id="473" name="楕円 472">
          <a:extLst>
            <a:ext uri="{FF2B5EF4-FFF2-40B4-BE49-F238E27FC236}">
              <a16:creationId xmlns:a16="http://schemas.microsoft.com/office/drawing/2014/main" id="{8F5C4EAF-6087-4EA0-9410-C92E8E6C9619}"/>
            </a:ext>
          </a:extLst>
        </xdr:cNvPr>
        <xdr:cNvSpPr/>
      </xdr:nvSpPr>
      <xdr:spPr>
        <a:xfrm>
          <a:off x="10426700" y="185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111622</xdr:rowOff>
    </xdr:from>
    <xdr:ext cx="378565" cy="259045"/>
    <xdr:sp textlink="">
      <xdr:nvSpPr>
        <xdr:cNvPr id="474" name="【港湾・漁港】&#10;一人当たり有形固定資産（償却資産）額該当値テキスト">
          <a:extLst>
            <a:ext uri="{FF2B5EF4-FFF2-40B4-BE49-F238E27FC236}">
              <a16:creationId xmlns:a16="http://schemas.microsoft.com/office/drawing/2014/main" id="{BD573BE1-48BE-49D1-A2F2-BE8C6ABD1154}"/>
            </a:ext>
          </a:extLst>
        </xdr:cNvPr>
        <xdr:cNvSpPr txBox="1"/>
      </xdr:nvSpPr>
      <xdr:spPr>
        <a:xfrm>
          <a:off x="10515600" y="18456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25248</xdr:rowOff>
    </xdr:from>
    <xdr:to>
      <xdr:col>50</xdr:col>
      <xdr:colOff>165100</xdr:colOff>
      <xdr:row>108</xdr:row>
      <xdr:rowOff>126848</xdr:rowOff>
    </xdr:to>
    <xdr:sp textlink="">
      <xdr:nvSpPr>
        <xdr:cNvPr id="475" name="楕円 474">
          <a:extLst>
            <a:ext uri="{FF2B5EF4-FFF2-40B4-BE49-F238E27FC236}">
              <a16:creationId xmlns:a16="http://schemas.microsoft.com/office/drawing/2014/main" id="{D178C101-801C-4792-B391-7C42D3B738BE}"/>
            </a:ext>
          </a:extLst>
        </xdr:cNvPr>
        <xdr:cNvSpPr/>
      </xdr:nvSpPr>
      <xdr:spPr>
        <a:xfrm>
          <a:off x="9588500" y="185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76045</xdr:rowOff>
    </xdr:from>
    <xdr:to>
      <xdr:col>55</xdr:col>
      <xdr:colOff>0</xdr:colOff>
      <xdr:row>108</xdr:row>
      <xdr:rowOff>76048</xdr:rowOff>
    </xdr:to>
    <xdr:cxnSp macro="">
      <xdr:nvCxnSpPr>
        <xdr:cNvPr id="476" name="直線コネクタ 475">
          <a:extLst>
            <a:ext uri="{FF2B5EF4-FFF2-40B4-BE49-F238E27FC236}">
              <a16:creationId xmlns:a16="http://schemas.microsoft.com/office/drawing/2014/main" id="{60C3B2BD-37EE-4BE0-84B3-AC87BD02DE96}"/>
            </a:ext>
          </a:extLst>
        </xdr:cNvPr>
        <xdr:cNvCxnSpPr/>
      </xdr:nvCxnSpPr>
      <xdr:spPr>
        <a:xfrm flipV="1">
          <a:off x="9639300" y="18592645"/>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25251</xdr:rowOff>
    </xdr:from>
    <xdr:to>
      <xdr:col>46</xdr:col>
      <xdr:colOff>38100</xdr:colOff>
      <xdr:row>108</xdr:row>
      <xdr:rowOff>126851</xdr:rowOff>
    </xdr:to>
    <xdr:sp textlink="">
      <xdr:nvSpPr>
        <xdr:cNvPr id="477" name="楕円 476">
          <a:extLst>
            <a:ext uri="{FF2B5EF4-FFF2-40B4-BE49-F238E27FC236}">
              <a16:creationId xmlns:a16="http://schemas.microsoft.com/office/drawing/2014/main" id="{AEB63D37-BBEC-4665-B2F2-064B5FB42376}"/>
            </a:ext>
          </a:extLst>
        </xdr:cNvPr>
        <xdr:cNvSpPr/>
      </xdr:nvSpPr>
      <xdr:spPr>
        <a:xfrm>
          <a:off x="8699500" y="185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76048</xdr:rowOff>
    </xdr:from>
    <xdr:to>
      <xdr:col>50</xdr:col>
      <xdr:colOff>114300</xdr:colOff>
      <xdr:row>108</xdr:row>
      <xdr:rowOff>76051</xdr:rowOff>
    </xdr:to>
    <xdr:cxnSp macro="">
      <xdr:nvCxnSpPr>
        <xdr:cNvPr id="478" name="直線コネクタ 477">
          <a:extLst>
            <a:ext uri="{FF2B5EF4-FFF2-40B4-BE49-F238E27FC236}">
              <a16:creationId xmlns:a16="http://schemas.microsoft.com/office/drawing/2014/main" id="{755A9F70-8C98-4594-9C62-860A6F0A4E74}"/>
            </a:ext>
          </a:extLst>
        </xdr:cNvPr>
        <xdr:cNvCxnSpPr/>
      </xdr:nvCxnSpPr>
      <xdr:spPr>
        <a:xfrm flipV="1">
          <a:off x="8750300" y="1859264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25274</xdr:rowOff>
    </xdr:from>
    <xdr:to>
      <xdr:col>41</xdr:col>
      <xdr:colOff>101600</xdr:colOff>
      <xdr:row>108</xdr:row>
      <xdr:rowOff>126874</xdr:rowOff>
    </xdr:to>
    <xdr:sp textlink="">
      <xdr:nvSpPr>
        <xdr:cNvPr id="479" name="楕円 478">
          <a:extLst>
            <a:ext uri="{FF2B5EF4-FFF2-40B4-BE49-F238E27FC236}">
              <a16:creationId xmlns:a16="http://schemas.microsoft.com/office/drawing/2014/main" id="{AF139696-F342-4E2E-9FBC-2C488940D4E1}"/>
            </a:ext>
          </a:extLst>
        </xdr:cNvPr>
        <xdr:cNvSpPr/>
      </xdr:nvSpPr>
      <xdr:spPr>
        <a:xfrm>
          <a:off x="7810500" y="185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76051</xdr:rowOff>
    </xdr:from>
    <xdr:to>
      <xdr:col>45</xdr:col>
      <xdr:colOff>177800</xdr:colOff>
      <xdr:row>108</xdr:row>
      <xdr:rowOff>76074</xdr:rowOff>
    </xdr:to>
    <xdr:cxnSp macro="">
      <xdr:nvCxnSpPr>
        <xdr:cNvPr id="480" name="直線コネクタ 479">
          <a:extLst>
            <a:ext uri="{FF2B5EF4-FFF2-40B4-BE49-F238E27FC236}">
              <a16:creationId xmlns:a16="http://schemas.microsoft.com/office/drawing/2014/main" id="{012C11B0-52DF-424A-8D4F-39A0554F2AC1}"/>
            </a:ext>
          </a:extLst>
        </xdr:cNvPr>
        <xdr:cNvCxnSpPr/>
      </xdr:nvCxnSpPr>
      <xdr:spPr>
        <a:xfrm flipV="1">
          <a:off x="7861300" y="1859265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25278</xdr:rowOff>
    </xdr:from>
    <xdr:to>
      <xdr:col>36</xdr:col>
      <xdr:colOff>165100</xdr:colOff>
      <xdr:row>108</xdr:row>
      <xdr:rowOff>126878</xdr:rowOff>
    </xdr:to>
    <xdr:sp textlink="">
      <xdr:nvSpPr>
        <xdr:cNvPr id="481" name="楕円 480">
          <a:extLst>
            <a:ext uri="{FF2B5EF4-FFF2-40B4-BE49-F238E27FC236}">
              <a16:creationId xmlns:a16="http://schemas.microsoft.com/office/drawing/2014/main" id="{8EA88865-D4F1-4236-A963-B322E40B4DF7}"/>
            </a:ext>
          </a:extLst>
        </xdr:cNvPr>
        <xdr:cNvSpPr/>
      </xdr:nvSpPr>
      <xdr:spPr>
        <a:xfrm>
          <a:off x="6921500" y="185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76074</xdr:rowOff>
    </xdr:from>
    <xdr:to>
      <xdr:col>41</xdr:col>
      <xdr:colOff>50800</xdr:colOff>
      <xdr:row>108</xdr:row>
      <xdr:rowOff>76078</xdr:rowOff>
    </xdr:to>
    <xdr:cxnSp macro="">
      <xdr:nvCxnSpPr>
        <xdr:cNvPr id="482" name="直線コネクタ 481">
          <a:extLst>
            <a:ext uri="{FF2B5EF4-FFF2-40B4-BE49-F238E27FC236}">
              <a16:creationId xmlns:a16="http://schemas.microsoft.com/office/drawing/2014/main" id="{CB68E2D5-E81C-4F50-81E4-708026ABE12B}"/>
            </a:ext>
          </a:extLst>
        </xdr:cNvPr>
        <xdr:cNvCxnSpPr/>
      </xdr:nvCxnSpPr>
      <xdr:spPr>
        <a:xfrm flipV="1">
          <a:off x="6972300" y="18592674"/>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123223</xdr:rowOff>
    </xdr:from>
    <xdr:ext cx="599010" cy="259045"/>
    <xdr:sp textlink="">
      <xdr:nvSpPr>
        <xdr:cNvPr id="483" name="n_1aveValue【港湾・漁港】&#10;一人当たり有形固定資産（償却資産）額">
          <a:extLst>
            <a:ext uri="{FF2B5EF4-FFF2-40B4-BE49-F238E27FC236}">
              <a16:creationId xmlns:a16="http://schemas.microsoft.com/office/drawing/2014/main" id="{8994F8A8-1B8D-42DD-AC38-94223E93C2C2}"/>
            </a:ext>
          </a:extLst>
        </xdr:cNvPr>
        <xdr:cNvSpPr txBox="1"/>
      </xdr:nvSpPr>
      <xdr:spPr>
        <a:xfrm>
          <a:off x="93270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124550</xdr:rowOff>
    </xdr:from>
    <xdr:ext cx="599010" cy="259045"/>
    <xdr:sp textlink="">
      <xdr:nvSpPr>
        <xdr:cNvPr id="484" name="n_2aveValue【港湾・漁港】&#10;一人当たり有形固定資産（償却資産）額">
          <a:extLst>
            <a:ext uri="{FF2B5EF4-FFF2-40B4-BE49-F238E27FC236}">
              <a16:creationId xmlns:a16="http://schemas.microsoft.com/office/drawing/2014/main" id="{4CF5776C-0C2F-4A29-9695-0222ED151611}"/>
            </a:ext>
          </a:extLst>
        </xdr:cNvPr>
        <xdr:cNvSpPr txBox="1"/>
      </xdr:nvSpPr>
      <xdr:spPr>
        <a:xfrm>
          <a:off x="8450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161963</xdr:rowOff>
    </xdr:from>
    <xdr:ext cx="599010" cy="259045"/>
    <xdr:sp textlink="">
      <xdr:nvSpPr>
        <xdr:cNvPr id="485" name="n_3aveValue【港湾・漁港】&#10;一人当たり有形固定資産（償却資産）額">
          <a:extLst>
            <a:ext uri="{FF2B5EF4-FFF2-40B4-BE49-F238E27FC236}">
              <a16:creationId xmlns:a16="http://schemas.microsoft.com/office/drawing/2014/main" id="{BEE444CA-293E-4A60-8D51-36CD3348D024}"/>
            </a:ext>
          </a:extLst>
        </xdr:cNvPr>
        <xdr:cNvSpPr txBox="1"/>
      </xdr:nvSpPr>
      <xdr:spPr>
        <a:xfrm>
          <a:off x="7561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165867</xdr:rowOff>
    </xdr:from>
    <xdr:ext cx="599010" cy="259045"/>
    <xdr:sp textlink="">
      <xdr:nvSpPr>
        <xdr:cNvPr id="486" name="n_4aveValue【港湾・漁港】&#10;一人当たり有形固定資産（償却資産）額">
          <a:extLst>
            <a:ext uri="{FF2B5EF4-FFF2-40B4-BE49-F238E27FC236}">
              <a16:creationId xmlns:a16="http://schemas.microsoft.com/office/drawing/2014/main" id="{CC87BADB-E26F-472D-9C71-9445BD69662D}"/>
            </a:ext>
          </a:extLst>
        </xdr:cNvPr>
        <xdr:cNvSpPr txBox="1"/>
      </xdr:nvSpPr>
      <xdr:spPr>
        <a:xfrm>
          <a:off x="6672795" y="1816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117975</xdr:rowOff>
    </xdr:from>
    <xdr:ext cx="378565" cy="259045"/>
    <xdr:sp textlink="">
      <xdr:nvSpPr>
        <xdr:cNvPr id="487" name="n_1mainValue【港湾・漁港】&#10;一人当たり有形固定資産（償却資産）額">
          <a:extLst>
            <a:ext uri="{FF2B5EF4-FFF2-40B4-BE49-F238E27FC236}">
              <a16:creationId xmlns:a16="http://schemas.microsoft.com/office/drawing/2014/main" id="{B3F4EFD4-E26D-4E21-9066-5F7A5548C402}"/>
            </a:ext>
          </a:extLst>
        </xdr:cNvPr>
        <xdr:cNvSpPr txBox="1"/>
      </xdr:nvSpPr>
      <xdr:spPr>
        <a:xfrm>
          <a:off x="9437317" y="18634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117978</xdr:rowOff>
    </xdr:from>
    <xdr:ext cx="378565" cy="259045"/>
    <xdr:sp textlink="">
      <xdr:nvSpPr>
        <xdr:cNvPr id="488" name="n_2mainValue【港湾・漁港】&#10;一人当たり有形固定資産（償却資産）額">
          <a:extLst>
            <a:ext uri="{FF2B5EF4-FFF2-40B4-BE49-F238E27FC236}">
              <a16:creationId xmlns:a16="http://schemas.microsoft.com/office/drawing/2014/main" id="{066CC706-6EEF-4F8F-B2F2-47A73788CC0B}"/>
            </a:ext>
          </a:extLst>
        </xdr:cNvPr>
        <xdr:cNvSpPr txBox="1"/>
      </xdr:nvSpPr>
      <xdr:spPr>
        <a:xfrm>
          <a:off x="8561017" y="18634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118001</xdr:rowOff>
    </xdr:from>
    <xdr:ext cx="378565" cy="259045"/>
    <xdr:sp textlink="">
      <xdr:nvSpPr>
        <xdr:cNvPr id="489" name="n_3mainValue【港湾・漁港】&#10;一人当たり有形固定資産（償却資産）額">
          <a:extLst>
            <a:ext uri="{FF2B5EF4-FFF2-40B4-BE49-F238E27FC236}">
              <a16:creationId xmlns:a16="http://schemas.microsoft.com/office/drawing/2014/main" id="{2F0D9C9E-5930-48A7-AE3A-8618CA72C45E}"/>
            </a:ext>
          </a:extLst>
        </xdr:cNvPr>
        <xdr:cNvSpPr txBox="1"/>
      </xdr:nvSpPr>
      <xdr:spPr>
        <a:xfrm>
          <a:off x="7672017" y="1863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118005</xdr:rowOff>
    </xdr:from>
    <xdr:ext cx="378565" cy="259045"/>
    <xdr:sp textlink="">
      <xdr:nvSpPr>
        <xdr:cNvPr id="490" name="n_4mainValue【港湾・漁港】&#10;一人当たり有形固定資産（償却資産）額">
          <a:extLst>
            <a:ext uri="{FF2B5EF4-FFF2-40B4-BE49-F238E27FC236}">
              <a16:creationId xmlns:a16="http://schemas.microsoft.com/office/drawing/2014/main" id="{F923ED8D-4CDD-4A54-9B02-C9D1C71068FD}"/>
            </a:ext>
          </a:extLst>
        </xdr:cNvPr>
        <xdr:cNvSpPr txBox="1"/>
      </xdr:nvSpPr>
      <xdr:spPr>
        <a:xfrm>
          <a:off x="6783017" y="18634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1" name="正方形/長方形 490">
          <a:extLst>
            <a:ext uri="{FF2B5EF4-FFF2-40B4-BE49-F238E27FC236}">
              <a16:creationId xmlns:a16="http://schemas.microsoft.com/office/drawing/2014/main" id="{558D9359-07B9-498A-83E5-3EA055948BB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2" name="正方形/長方形 491">
          <a:extLst>
            <a:ext uri="{FF2B5EF4-FFF2-40B4-BE49-F238E27FC236}">
              <a16:creationId xmlns:a16="http://schemas.microsoft.com/office/drawing/2014/main" id="{31FE5DA6-2F0B-44AA-BA86-1F7A57FBC5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3" name="正方形/長方形 492">
          <a:extLst>
            <a:ext uri="{FF2B5EF4-FFF2-40B4-BE49-F238E27FC236}">
              <a16:creationId xmlns:a16="http://schemas.microsoft.com/office/drawing/2014/main" id="{BAC1ED2E-517B-4815-B799-603F6691FCD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4" name="正方形/長方形 493">
          <a:extLst>
            <a:ext uri="{FF2B5EF4-FFF2-40B4-BE49-F238E27FC236}">
              <a16:creationId xmlns:a16="http://schemas.microsoft.com/office/drawing/2014/main" id="{78CD5FA6-FCE9-4D8E-B016-F119E963241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5" name="正方形/長方形 494">
          <a:extLst>
            <a:ext uri="{FF2B5EF4-FFF2-40B4-BE49-F238E27FC236}">
              <a16:creationId xmlns:a16="http://schemas.microsoft.com/office/drawing/2014/main" id="{86A20DC1-DCF7-48F8-A02F-5E77165431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6" name="正方形/長方形 495">
          <a:extLst>
            <a:ext uri="{FF2B5EF4-FFF2-40B4-BE49-F238E27FC236}">
              <a16:creationId xmlns:a16="http://schemas.microsoft.com/office/drawing/2014/main" id="{79C396BF-E38D-4836-9B93-A3E588E6A0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7" name="正方形/長方形 496">
          <a:extLst>
            <a:ext uri="{FF2B5EF4-FFF2-40B4-BE49-F238E27FC236}">
              <a16:creationId xmlns:a16="http://schemas.microsoft.com/office/drawing/2014/main" id="{C2A162F8-8B7E-4EDA-870F-329F0FB2080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8" name="正方形/長方形 497">
          <a:extLst>
            <a:ext uri="{FF2B5EF4-FFF2-40B4-BE49-F238E27FC236}">
              <a16:creationId xmlns:a16="http://schemas.microsoft.com/office/drawing/2014/main" id="{F05FB2F4-5FF5-49E9-B92F-EFA86E01E55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99" name="正方形/長方形 498">
          <a:extLst>
            <a:ext uri="{FF2B5EF4-FFF2-40B4-BE49-F238E27FC236}">
              <a16:creationId xmlns:a16="http://schemas.microsoft.com/office/drawing/2014/main" id="{FA7C7F45-3501-44AB-BEB1-B29E38EE86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0" name="正方形/長方形 499">
          <a:extLst>
            <a:ext uri="{FF2B5EF4-FFF2-40B4-BE49-F238E27FC236}">
              <a16:creationId xmlns:a16="http://schemas.microsoft.com/office/drawing/2014/main" id="{D8DA16C6-A9B2-4436-B4B1-1C3C7AFD4DD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1" name="正方形/長方形 500">
          <a:extLst>
            <a:ext uri="{FF2B5EF4-FFF2-40B4-BE49-F238E27FC236}">
              <a16:creationId xmlns:a16="http://schemas.microsoft.com/office/drawing/2014/main" id="{F37EAC37-4757-4F50-AB5F-086B6E3BBFE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2" name="正方形/長方形 501">
          <a:extLst>
            <a:ext uri="{FF2B5EF4-FFF2-40B4-BE49-F238E27FC236}">
              <a16:creationId xmlns:a16="http://schemas.microsoft.com/office/drawing/2014/main" id="{633FF6C6-1E61-43E1-98DD-28809DB7CB4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3" name="正方形/長方形 502">
          <a:extLst>
            <a:ext uri="{FF2B5EF4-FFF2-40B4-BE49-F238E27FC236}">
              <a16:creationId xmlns:a16="http://schemas.microsoft.com/office/drawing/2014/main" id="{96BA6DD7-01A8-4C2A-83AB-2FB3337B292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4" name="正方形/長方形 503">
          <a:extLst>
            <a:ext uri="{FF2B5EF4-FFF2-40B4-BE49-F238E27FC236}">
              <a16:creationId xmlns:a16="http://schemas.microsoft.com/office/drawing/2014/main" id="{E978D9A5-63E0-441A-9805-CA4C32CB0D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5" name="正方形/長方形 504">
          <a:extLst>
            <a:ext uri="{FF2B5EF4-FFF2-40B4-BE49-F238E27FC236}">
              <a16:creationId xmlns:a16="http://schemas.microsoft.com/office/drawing/2014/main" id="{600C7200-4383-46AF-9E57-CB70E59FB6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6" name="正方形/長方形 505">
          <a:extLst>
            <a:ext uri="{FF2B5EF4-FFF2-40B4-BE49-F238E27FC236}">
              <a16:creationId xmlns:a16="http://schemas.microsoft.com/office/drawing/2014/main" id="{A3275042-BB1E-4223-82B4-0FDFBF5EBD1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7" name="正方形/長方形 506">
          <a:extLst>
            <a:ext uri="{FF2B5EF4-FFF2-40B4-BE49-F238E27FC236}">
              <a16:creationId xmlns:a16="http://schemas.microsoft.com/office/drawing/2014/main" id="{0E3DC592-A51C-491F-89B7-11B88876517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8" name="正方形/長方形 507">
          <a:extLst>
            <a:ext uri="{FF2B5EF4-FFF2-40B4-BE49-F238E27FC236}">
              <a16:creationId xmlns:a16="http://schemas.microsoft.com/office/drawing/2014/main" id="{662D73A1-872A-490A-83B9-BF291785B6A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9" name="正方形/長方形 508">
          <a:extLst>
            <a:ext uri="{FF2B5EF4-FFF2-40B4-BE49-F238E27FC236}">
              <a16:creationId xmlns:a16="http://schemas.microsoft.com/office/drawing/2014/main" id="{234494F1-1BC7-47C0-9423-8BD997E875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0" name="正方形/長方形 509">
          <a:extLst>
            <a:ext uri="{FF2B5EF4-FFF2-40B4-BE49-F238E27FC236}">
              <a16:creationId xmlns:a16="http://schemas.microsoft.com/office/drawing/2014/main" id="{BE2C484F-A256-4CE4-A10E-FD07AA2B77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1" name="正方形/長方形 510">
          <a:extLst>
            <a:ext uri="{FF2B5EF4-FFF2-40B4-BE49-F238E27FC236}">
              <a16:creationId xmlns:a16="http://schemas.microsoft.com/office/drawing/2014/main" id="{4F1F2F0B-18A4-4F24-82CA-D2902707234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2" name="正方形/長方形 511">
          <a:extLst>
            <a:ext uri="{FF2B5EF4-FFF2-40B4-BE49-F238E27FC236}">
              <a16:creationId xmlns:a16="http://schemas.microsoft.com/office/drawing/2014/main" id="{FFB54209-9873-4EA1-9319-B0189775B8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3" name="正方形/長方形 512">
          <a:extLst>
            <a:ext uri="{FF2B5EF4-FFF2-40B4-BE49-F238E27FC236}">
              <a16:creationId xmlns:a16="http://schemas.microsoft.com/office/drawing/2014/main" id="{11E6258A-8805-4FA1-9161-753F996C606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4" name="正方形/長方形 513">
          <a:extLst>
            <a:ext uri="{FF2B5EF4-FFF2-40B4-BE49-F238E27FC236}">
              <a16:creationId xmlns:a16="http://schemas.microsoft.com/office/drawing/2014/main" id="{D2D6C965-D1DF-4CB9-B49E-F2DE1CE19DC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5" name="テキスト ボックス 514">
          <a:extLst>
            <a:ext uri="{FF2B5EF4-FFF2-40B4-BE49-F238E27FC236}">
              <a16:creationId xmlns:a16="http://schemas.microsoft.com/office/drawing/2014/main" id="{ECF87666-C1C1-40CD-A1A1-E5CDC8123F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D7EED9FF-F71F-4A1E-82EB-DE2DBD6D92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7" name="テキスト ボックス 516">
          <a:extLst>
            <a:ext uri="{FF2B5EF4-FFF2-40B4-BE49-F238E27FC236}">
              <a16:creationId xmlns:a16="http://schemas.microsoft.com/office/drawing/2014/main" id="{0DF26DF1-35CB-4A76-847F-3FDFF34A4DA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63B055B2-6F28-437D-925B-586B3646CBB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519" name="テキスト ボックス 518">
          <a:extLst>
            <a:ext uri="{FF2B5EF4-FFF2-40B4-BE49-F238E27FC236}">
              <a16:creationId xmlns:a16="http://schemas.microsoft.com/office/drawing/2014/main" id="{AD4AD21A-3D48-44E7-B347-9A627B7A02F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AF90B6D8-C6B2-46EF-9503-5336157AEF0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21" name="テキスト ボックス 520">
          <a:extLst>
            <a:ext uri="{FF2B5EF4-FFF2-40B4-BE49-F238E27FC236}">
              <a16:creationId xmlns:a16="http://schemas.microsoft.com/office/drawing/2014/main" id="{C3E2A3C0-086A-456D-984D-A2F3B775C7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10FA0108-00D1-4947-8C8A-9FB0D3CFBB7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23" name="テキスト ボックス 522">
          <a:extLst>
            <a:ext uri="{FF2B5EF4-FFF2-40B4-BE49-F238E27FC236}">
              <a16:creationId xmlns:a16="http://schemas.microsoft.com/office/drawing/2014/main" id="{EC1E9D47-83E4-487E-BFC9-4317DC0D1E6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17477A49-E23F-4383-9249-638C937204E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25" name="テキスト ボックス 524">
          <a:extLst>
            <a:ext uri="{FF2B5EF4-FFF2-40B4-BE49-F238E27FC236}">
              <a16:creationId xmlns:a16="http://schemas.microsoft.com/office/drawing/2014/main" id="{914106AF-0A76-4374-9E3A-FBCAC42FBCF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664CD1CC-A59B-4C3A-B83E-E920CD18D48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27" name="テキスト ボックス 526">
          <a:extLst>
            <a:ext uri="{FF2B5EF4-FFF2-40B4-BE49-F238E27FC236}">
              <a16:creationId xmlns:a16="http://schemas.microsoft.com/office/drawing/2014/main" id="{9BAA42C5-A565-4777-9AB6-E76F9CF450E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3A710651-A4CB-4922-B474-E2EDD835C4E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529" name="テキスト ボックス 528">
          <a:extLst>
            <a:ext uri="{FF2B5EF4-FFF2-40B4-BE49-F238E27FC236}">
              <a16:creationId xmlns:a16="http://schemas.microsoft.com/office/drawing/2014/main" id="{990995D7-27F7-4F3C-8CE5-1EF07107BD0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C1ACBC66-C83C-41BB-969D-D422AA6E757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31" name="テキスト ボックス 530">
          <a:extLst>
            <a:ext uri="{FF2B5EF4-FFF2-40B4-BE49-F238E27FC236}">
              <a16:creationId xmlns:a16="http://schemas.microsoft.com/office/drawing/2014/main" id="{39351ECD-2D6E-4543-A79E-E27467F4F33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2" name="【学校施設】&#10;有形固定資産減価償却率グラフ枠">
          <a:extLst>
            <a:ext uri="{FF2B5EF4-FFF2-40B4-BE49-F238E27FC236}">
              <a16:creationId xmlns:a16="http://schemas.microsoft.com/office/drawing/2014/main" id="{AA277BB1-2CCB-48CE-8865-FA57F2FAB2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533" name="直線コネクタ 532">
          <a:extLst>
            <a:ext uri="{FF2B5EF4-FFF2-40B4-BE49-F238E27FC236}">
              <a16:creationId xmlns:a16="http://schemas.microsoft.com/office/drawing/2014/main" id="{FBB58B64-0874-4FEB-9AFB-2E3E82FCB1FB}"/>
            </a:ext>
          </a:extLst>
        </xdr:cNvPr>
        <xdr:cNvCxnSpPr/>
      </xdr:nvCxnSpPr>
      <xdr:spPr>
        <a:xfrm flipV="1">
          <a:off x="16318864" y="9434649"/>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textlink="">
      <xdr:nvSpPr>
        <xdr:cNvPr id="534" name="【学校施設】&#10;有形固定資産減価償却率最小値テキスト">
          <a:extLst>
            <a:ext uri="{FF2B5EF4-FFF2-40B4-BE49-F238E27FC236}">
              <a16:creationId xmlns:a16="http://schemas.microsoft.com/office/drawing/2014/main" id="{E4ECA29C-E5DE-4C44-B5FC-01796390B2DE}"/>
            </a:ext>
          </a:extLst>
        </xdr:cNvPr>
        <xdr:cNvSpPr txBox="1"/>
      </xdr:nvSpPr>
      <xdr:spPr>
        <a:xfrm>
          <a:off x="16357600" y="110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535" name="直線コネクタ 534">
          <a:extLst>
            <a:ext uri="{FF2B5EF4-FFF2-40B4-BE49-F238E27FC236}">
              <a16:creationId xmlns:a16="http://schemas.microsoft.com/office/drawing/2014/main" id="{789481FA-6567-4B82-BE91-31CF2CB90734}"/>
            </a:ext>
          </a:extLst>
        </xdr:cNvPr>
        <xdr:cNvCxnSpPr/>
      </xdr:nvCxnSpPr>
      <xdr:spPr>
        <a:xfrm>
          <a:off x="16230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textlink="">
      <xdr:nvSpPr>
        <xdr:cNvPr id="536" name="【学校施設】&#10;有形固定資産減価償却率最大値テキスト">
          <a:extLst>
            <a:ext uri="{FF2B5EF4-FFF2-40B4-BE49-F238E27FC236}">
              <a16:creationId xmlns:a16="http://schemas.microsoft.com/office/drawing/2014/main" id="{CEA11172-4468-480D-A5A7-1DB9BD6B8E3F}"/>
            </a:ext>
          </a:extLst>
        </xdr:cNvPr>
        <xdr:cNvSpPr txBox="1"/>
      </xdr:nvSpPr>
      <xdr:spPr>
        <a:xfrm>
          <a:off x="16357600" y="920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537" name="直線コネクタ 536">
          <a:extLst>
            <a:ext uri="{FF2B5EF4-FFF2-40B4-BE49-F238E27FC236}">
              <a16:creationId xmlns:a16="http://schemas.microsoft.com/office/drawing/2014/main" id="{67866DBE-FEEA-4953-8346-A855728F0D09}"/>
            </a:ext>
          </a:extLst>
        </xdr:cNvPr>
        <xdr:cNvCxnSpPr/>
      </xdr:nvCxnSpPr>
      <xdr:spPr>
        <a:xfrm>
          <a:off x="16230600" y="943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104339</xdr:rowOff>
    </xdr:from>
    <xdr:ext cx="405111" cy="259045"/>
    <xdr:sp textlink="">
      <xdr:nvSpPr>
        <xdr:cNvPr id="538" name="【学校施設】&#10;有形固定資産減価償却率平均値テキスト">
          <a:extLst>
            <a:ext uri="{FF2B5EF4-FFF2-40B4-BE49-F238E27FC236}">
              <a16:creationId xmlns:a16="http://schemas.microsoft.com/office/drawing/2014/main" id="{5948817D-BE2E-4466-BA3D-6DBDC925F977}"/>
            </a:ext>
          </a:extLst>
        </xdr:cNvPr>
        <xdr:cNvSpPr txBox="1"/>
      </xdr:nvSpPr>
      <xdr:spPr>
        <a:xfrm>
          <a:off x="16357600" y="10048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textlink="">
      <xdr:nvSpPr>
        <xdr:cNvPr id="539" name="フローチャート: 判断 538">
          <a:extLst>
            <a:ext uri="{FF2B5EF4-FFF2-40B4-BE49-F238E27FC236}">
              <a16:creationId xmlns:a16="http://schemas.microsoft.com/office/drawing/2014/main" id="{0635E603-304F-4A9B-93E7-3D87C36A7A96}"/>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textlink="">
      <xdr:nvSpPr>
        <xdr:cNvPr id="540" name="フローチャート: 判断 539">
          <a:extLst>
            <a:ext uri="{FF2B5EF4-FFF2-40B4-BE49-F238E27FC236}">
              <a16:creationId xmlns:a16="http://schemas.microsoft.com/office/drawing/2014/main" id="{A78A4C14-E316-4BF9-B188-0E124226797B}"/>
            </a:ext>
          </a:extLst>
        </xdr:cNvPr>
        <xdr:cNvSpPr/>
      </xdr:nvSpPr>
      <xdr:spPr>
        <a:xfrm>
          <a:off x="15430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textlink="">
      <xdr:nvSpPr>
        <xdr:cNvPr id="541" name="フローチャート: 判断 540">
          <a:extLst>
            <a:ext uri="{FF2B5EF4-FFF2-40B4-BE49-F238E27FC236}">
              <a16:creationId xmlns:a16="http://schemas.microsoft.com/office/drawing/2014/main" id="{817CC315-CD6C-4EBB-A7CB-4C825E5B728A}"/>
            </a:ext>
          </a:extLst>
        </xdr:cNvPr>
        <xdr:cNvSpPr/>
      </xdr:nvSpPr>
      <xdr:spPr>
        <a:xfrm>
          <a:off x="14541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textlink="">
      <xdr:nvSpPr>
        <xdr:cNvPr id="542" name="フローチャート: 判断 541">
          <a:extLst>
            <a:ext uri="{FF2B5EF4-FFF2-40B4-BE49-F238E27FC236}">
              <a16:creationId xmlns:a16="http://schemas.microsoft.com/office/drawing/2014/main" id="{FA498CC1-F6C8-4B71-83A8-F190F3571A6A}"/>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164737</xdr:rowOff>
    </xdr:from>
    <xdr:to>
      <xdr:col>67</xdr:col>
      <xdr:colOff>101600</xdr:colOff>
      <xdr:row>59</xdr:row>
      <xdr:rowOff>94887</xdr:rowOff>
    </xdr:to>
    <xdr:sp textlink="">
      <xdr:nvSpPr>
        <xdr:cNvPr id="543" name="フローチャート: 判断 542">
          <a:extLst>
            <a:ext uri="{FF2B5EF4-FFF2-40B4-BE49-F238E27FC236}">
              <a16:creationId xmlns:a16="http://schemas.microsoft.com/office/drawing/2014/main" id="{111B14E8-5079-4EF1-9CF5-F9CFA25E9219}"/>
            </a:ext>
          </a:extLst>
        </xdr:cNvPr>
        <xdr:cNvSpPr/>
      </xdr:nvSpPr>
      <xdr:spPr>
        <a:xfrm>
          <a:off x="12763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4" name="テキスト ボックス 543">
          <a:extLst>
            <a:ext uri="{FF2B5EF4-FFF2-40B4-BE49-F238E27FC236}">
              <a16:creationId xmlns:a16="http://schemas.microsoft.com/office/drawing/2014/main" id="{7A636BB8-DF0D-44CB-994B-A5270A60CD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5" name="テキスト ボックス 544">
          <a:extLst>
            <a:ext uri="{FF2B5EF4-FFF2-40B4-BE49-F238E27FC236}">
              <a16:creationId xmlns:a16="http://schemas.microsoft.com/office/drawing/2014/main" id="{73948C93-6B9B-4964-9710-A981571009E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6" name="テキスト ボックス 545">
          <a:extLst>
            <a:ext uri="{FF2B5EF4-FFF2-40B4-BE49-F238E27FC236}">
              <a16:creationId xmlns:a16="http://schemas.microsoft.com/office/drawing/2014/main" id="{5746FB5D-C87E-45CA-9BBD-B0C105EE0A3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7" name="テキスト ボックス 546">
          <a:extLst>
            <a:ext uri="{FF2B5EF4-FFF2-40B4-BE49-F238E27FC236}">
              <a16:creationId xmlns:a16="http://schemas.microsoft.com/office/drawing/2014/main" id="{3884EA00-1CFB-4C70-B476-EF73CA823A6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8" name="テキスト ボックス 547">
          <a:extLst>
            <a:ext uri="{FF2B5EF4-FFF2-40B4-BE49-F238E27FC236}">
              <a16:creationId xmlns:a16="http://schemas.microsoft.com/office/drawing/2014/main" id="{7FBF958F-28C0-4B29-B25C-5F33E2FC65E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117384</xdr:rowOff>
    </xdr:from>
    <xdr:to>
      <xdr:col>85</xdr:col>
      <xdr:colOff>177800</xdr:colOff>
      <xdr:row>62</xdr:row>
      <xdr:rowOff>47534</xdr:rowOff>
    </xdr:to>
    <xdr:sp textlink="">
      <xdr:nvSpPr>
        <xdr:cNvPr id="549" name="楕円 548">
          <a:extLst>
            <a:ext uri="{FF2B5EF4-FFF2-40B4-BE49-F238E27FC236}">
              <a16:creationId xmlns:a16="http://schemas.microsoft.com/office/drawing/2014/main" id="{4E0A37B9-1BAF-4CEB-9618-6877A176694E}"/>
            </a:ext>
          </a:extLst>
        </xdr:cNvPr>
        <xdr:cNvSpPr/>
      </xdr:nvSpPr>
      <xdr:spPr>
        <a:xfrm>
          <a:off x="162687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95811</xdr:rowOff>
    </xdr:from>
    <xdr:ext cx="405111" cy="259045"/>
    <xdr:sp textlink="">
      <xdr:nvSpPr>
        <xdr:cNvPr id="550" name="【学校施設】&#10;有形固定資産減価償却率該当値テキスト">
          <a:extLst>
            <a:ext uri="{FF2B5EF4-FFF2-40B4-BE49-F238E27FC236}">
              <a16:creationId xmlns:a16="http://schemas.microsoft.com/office/drawing/2014/main" id="{DB3B8144-AE8E-4646-8B69-D5CC2832A36C}"/>
            </a:ext>
          </a:extLst>
        </xdr:cNvPr>
        <xdr:cNvSpPr txBox="1"/>
      </xdr:nvSpPr>
      <xdr:spPr>
        <a:xfrm>
          <a:off x="16357600"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146776</xdr:rowOff>
    </xdr:from>
    <xdr:to>
      <xdr:col>81</xdr:col>
      <xdr:colOff>101600</xdr:colOff>
      <xdr:row>62</xdr:row>
      <xdr:rowOff>76926</xdr:rowOff>
    </xdr:to>
    <xdr:sp textlink="">
      <xdr:nvSpPr>
        <xdr:cNvPr id="551" name="楕円 550">
          <a:extLst>
            <a:ext uri="{FF2B5EF4-FFF2-40B4-BE49-F238E27FC236}">
              <a16:creationId xmlns:a16="http://schemas.microsoft.com/office/drawing/2014/main" id="{AA47A7A3-6713-46BA-B522-E0CFB34DFE6C}"/>
            </a:ext>
          </a:extLst>
        </xdr:cNvPr>
        <xdr:cNvSpPr/>
      </xdr:nvSpPr>
      <xdr:spPr>
        <a:xfrm>
          <a:off x="15430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168184</xdr:rowOff>
    </xdr:from>
    <xdr:to>
      <xdr:col>85</xdr:col>
      <xdr:colOff>127000</xdr:colOff>
      <xdr:row>62</xdr:row>
      <xdr:rowOff>26126</xdr:rowOff>
    </xdr:to>
    <xdr:cxnSp macro="">
      <xdr:nvCxnSpPr>
        <xdr:cNvPr id="552" name="直線コネクタ 551">
          <a:extLst>
            <a:ext uri="{FF2B5EF4-FFF2-40B4-BE49-F238E27FC236}">
              <a16:creationId xmlns:a16="http://schemas.microsoft.com/office/drawing/2014/main" id="{8FD01C89-7680-4EA4-A4E5-5CDCA3BC1C44}"/>
            </a:ext>
          </a:extLst>
        </xdr:cNvPr>
        <xdr:cNvCxnSpPr/>
      </xdr:nvCxnSpPr>
      <xdr:spPr>
        <a:xfrm flipV="1">
          <a:off x="15481300" y="1062663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159838</xdr:rowOff>
    </xdr:from>
    <xdr:to>
      <xdr:col>76</xdr:col>
      <xdr:colOff>165100</xdr:colOff>
      <xdr:row>62</xdr:row>
      <xdr:rowOff>89988</xdr:rowOff>
    </xdr:to>
    <xdr:sp textlink="">
      <xdr:nvSpPr>
        <xdr:cNvPr id="553" name="楕円 552">
          <a:extLst>
            <a:ext uri="{FF2B5EF4-FFF2-40B4-BE49-F238E27FC236}">
              <a16:creationId xmlns:a16="http://schemas.microsoft.com/office/drawing/2014/main" id="{B0156781-385B-4A38-B672-6F9590972118}"/>
            </a:ext>
          </a:extLst>
        </xdr:cNvPr>
        <xdr:cNvSpPr/>
      </xdr:nvSpPr>
      <xdr:spPr>
        <a:xfrm>
          <a:off x="14541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26126</xdr:rowOff>
    </xdr:from>
    <xdr:to>
      <xdr:col>81</xdr:col>
      <xdr:colOff>50800</xdr:colOff>
      <xdr:row>62</xdr:row>
      <xdr:rowOff>39188</xdr:rowOff>
    </xdr:to>
    <xdr:cxnSp macro="">
      <xdr:nvCxnSpPr>
        <xdr:cNvPr id="554" name="直線コネクタ 553">
          <a:extLst>
            <a:ext uri="{FF2B5EF4-FFF2-40B4-BE49-F238E27FC236}">
              <a16:creationId xmlns:a16="http://schemas.microsoft.com/office/drawing/2014/main" id="{3B5A2E4E-FD21-4167-B675-04EA3A75B777}"/>
            </a:ext>
          </a:extLst>
        </xdr:cNvPr>
        <xdr:cNvCxnSpPr/>
      </xdr:nvCxnSpPr>
      <xdr:spPr>
        <a:xfrm flipV="1">
          <a:off x="14592300" y="106560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143510</xdr:rowOff>
    </xdr:from>
    <xdr:to>
      <xdr:col>72</xdr:col>
      <xdr:colOff>38100</xdr:colOff>
      <xdr:row>62</xdr:row>
      <xdr:rowOff>73660</xdr:rowOff>
    </xdr:to>
    <xdr:sp textlink="">
      <xdr:nvSpPr>
        <xdr:cNvPr id="555" name="楕円 554">
          <a:extLst>
            <a:ext uri="{FF2B5EF4-FFF2-40B4-BE49-F238E27FC236}">
              <a16:creationId xmlns:a16="http://schemas.microsoft.com/office/drawing/2014/main" id="{038191B5-7C3A-4A97-9665-6B48078F2DE8}"/>
            </a:ext>
          </a:extLst>
        </xdr:cNvPr>
        <xdr:cNvSpPr/>
      </xdr:nvSpPr>
      <xdr:spPr>
        <a:xfrm>
          <a:off x="13652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22860</xdr:rowOff>
    </xdr:from>
    <xdr:to>
      <xdr:col>76</xdr:col>
      <xdr:colOff>114300</xdr:colOff>
      <xdr:row>62</xdr:row>
      <xdr:rowOff>39188</xdr:rowOff>
    </xdr:to>
    <xdr:cxnSp macro="">
      <xdr:nvCxnSpPr>
        <xdr:cNvPr id="556" name="直線コネクタ 555">
          <a:extLst>
            <a:ext uri="{FF2B5EF4-FFF2-40B4-BE49-F238E27FC236}">
              <a16:creationId xmlns:a16="http://schemas.microsoft.com/office/drawing/2014/main" id="{68A1C23A-D623-4DB3-9911-50C482E25534}"/>
            </a:ext>
          </a:extLst>
        </xdr:cNvPr>
        <xdr:cNvCxnSpPr/>
      </xdr:nvCxnSpPr>
      <xdr:spPr>
        <a:xfrm>
          <a:off x="13703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146776</xdr:rowOff>
    </xdr:from>
    <xdr:to>
      <xdr:col>67</xdr:col>
      <xdr:colOff>101600</xdr:colOff>
      <xdr:row>62</xdr:row>
      <xdr:rowOff>76926</xdr:rowOff>
    </xdr:to>
    <xdr:sp textlink="">
      <xdr:nvSpPr>
        <xdr:cNvPr id="557" name="楕円 556">
          <a:extLst>
            <a:ext uri="{FF2B5EF4-FFF2-40B4-BE49-F238E27FC236}">
              <a16:creationId xmlns:a16="http://schemas.microsoft.com/office/drawing/2014/main" id="{3835C69A-7CF1-4D3B-993D-2FC3C2F49A0B}"/>
            </a:ext>
          </a:extLst>
        </xdr:cNvPr>
        <xdr:cNvSpPr/>
      </xdr:nvSpPr>
      <xdr:spPr>
        <a:xfrm>
          <a:off x="12763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26126</xdr:rowOff>
    </xdr:to>
    <xdr:cxnSp macro="">
      <xdr:nvCxnSpPr>
        <xdr:cNvPr id="558" name="直線コネクタ 557">
          <a:extLst>
            <a:ext uri="{FF2B5EF4-FFF2-40B4-BE49-F238E27FC236}">
              <a16:creationId xmlns:a16="http://schemas.microsoft.com/office/drawing/2014/main" id="{45A87F04-D761-4325-BB35-D0D8D14F09E8}"/>
            </a:ext>
          </a:extLst>
        </xdr:cNvPr>
        <xdr:cNvCxnSpPr/>
      </xdr:nvCxnSpPr>
      <xdr:spPr>
        <a:xfrm flipV="1">
          <a:off x="12814300" y="106527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5278</xdr:rowOff>
    </xdr:from>
    <xdr:ext cx="405111" cy="259045"/>
    <xdr:sp textlink="">
      <xdr:nvSpPr>
        <xdr:cNvPr id="559" name="n_1aveValue【学校施設】&#10;有形固定資産減価償却率">
          <a:extLst>
            <a:ext uri="{FF2B5EF4-FFF2-40B4-BE49-F238E27FC236}">
              <a16:creationId xmlns:a16="http://schemas.microsoft.com/office/drawing/2014/main" id="{DE212CD2-BA90-4B20-9275-22C659721AD4}"/>
            </a:ext>
          </a:extLst>
        </xdr:cNvPr>
        <xdr:cNvSpPr txBox="1"/>
      </xdr:nvSpPr>
      <xdr:spPr>
        <a:xfrm>
          <a:off x="152660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140805</xdr:rowOff>
    </xdr:from>
    <xdr:ext cx="405111" cy="259045"/>
    <xdr:sp textlink="">
      <xdr:nvSpPr>
        <xdr:cNvPr id="560" name="n_2aveValue【学校施設】&#10;有形固定資産減価償却率">
          <a:extLst>
            <a:ext uri="{FF2B5EF4-FFF2-40B4-BE49-F238E27FC236}">
              <a16:creationId xmlns:a16="http://schemas.microsoft.com/office/drawing/2014/main" id="{21BBD449-0C42-4EDA-8E5E-AE8034ED45D5}"/>
            </a:ext>
          </a:extLst>
        </xdr:cNvPr>
        <xdr:cNvSpPr txBox="1"/>
      </xdr:nvSpPr>
      <xdr:spPr>
        <a:xfrm>
          <a:off x="14389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144071</xdr:rowOff>
    </xdr:from>
    <xdr:ext cx="405111" cy="259045"/>
    <xdr:sp textlink="">
      <xdr:nvSpPr>
        <xdr:cNvPr id="561" name="n_3aveValue【学校施設】&#10;有形固定資産減価償却率">
          <a:extLst>
            <a:ext uri="{FF2B5EF4-FFF2-40B4-BE49-F238E27FC236}">
              <a16:creationId xmlns:a16="http://schemas.microsoft.com/office/drawing/2014/main" id="{F6EA9F14-F50E-42AA-AC77-BA6E52D1D828}"/>
            </a:ext>
          </a:extLst>
        </xdr:cNvPr>
        <xdr:cNvSpPr txBox="1"/>
      </xdr:nvSpPr>
      <xdr:spPr>
        <a:xfrm>
          <a:off x="13500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111414</xdr:rowOff>
    </xdr:from>
    <xdr:ext cx="405111" cy="259045"/>
    <xdr:sp textlink="">
      <xdr:nvSpPr>
        <xdr:cNvPr id="562" name="n_4aveValue【学校施設】&#10;有形固定資産減価償却率">
          <a:extLst>
            <a:ext uri="{FF2B5EF4-FFF2-40B4-BE49-F238E27FC236}">
              <a16:creationId xmlns:a16="http://schemas.microsoft.com/office/drawing/2014/main" id="{1E11438E-6949-4483-8EB4-3971D17ADAAC}"/>
            </a:ext>
          </a:extLst>
        </xdr:cNvPr>
        <xdr:cNvSpPr txBox="1"/>
      </xdr:nvSpPr>
      <xdr:spPr>
        <a:xfrm>
          <a:off x="12611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68053</xdr:rowOff>
    </xdr:from>
    <xdr:ext cx="405111" cy="259045"/>
    <xdr:sp textlink="">
      <xdr:nvSpPr>
        <xdr:cNvPr id="563" name="n_1mainValue【学校施設】&#10;有形固定資産減価償却率">
          <a:extLst>
            <a:ext uri="{FF2B5EF4-FFF2-40B4-BE49-F238E27FC236}">
              <a16:creationId xmlns:a16="http://schemas.microsoft.com/office/drawing/2014/main" id="{7D858543-796D-414F-9964-E3EFCBD0B717}"/>
            </a:ext>
          </a:extLst>
        </xdr:cNvPr>
        <xdr:cNvSpPr txBox="1"/>
      </xdr:nvSpPr>
      <xdr:spPr>
        <a:xfrm>
          <a:off x="152660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81115</xdr:rowOff>
    </xdr:from>
    <xdr:ext cx="405111" cy="259045"/>
    <xdr:sp textlink="">
      <xdr:nvSpPr>
        <xdr:cNvPr id="564" name="n_2mainValue【学校施設】&#10;有形固定資産減価償却率">
          <a:extLst>
            <a:ext uri="{FF2B5EF4-FFF2-40B4-BE49-F238E27FC236}">
              <a16:creationId xmlns:a16="http://schemas.microsoft.com/office/drawing/2014/main" id="{54E229D1-E6E9-4BEF-8A40-F27609B6E55B}"/>
            </a:ext>
          </a:extLst>
        </xdr:cNvPr>
        <xdr:cNvSpPr txBox="1"/>
      </xdr:nvSpPr>
      <xdr:spPr>
        <a:xfrm>
          <a:off x="14389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64787</xdr:rowOff>
    </xdr:from>
    <xdr:ext cx="405111" cy="259045"/>
    <xdr:sp textlink="">
      <xdr:nvSpPr>
        <xdr:cNvPr id="565" name="n_3mainValue【学校施設】&#10;有形固定資産減価償却率">
          <a:extLst>
            <a:ext uri="{FF2B5EF4-FFF2-40B4-BE49-F238E27FC236}">
              <a16:creationId xmlns:a16="http://schemas.microsoft.com/office/drawing/2014/main" id="{7450E0D6-485F-4261-A9C5-8F5C53D34A48}"/>
            </a:ext>
          </a:extLst>
        </xdr:cNvPr>
        <xdr:cNvSpPr txBox="1"/>
      </xdr:nvSpPr>
      <xdr:spPr>
        <a:xfrm>
          <a:off x="13500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68053</xdr:rowOff>
    </xdr:from>
    <xdr:ext cx="405111" cy="259045"/>
    <xdr:sp textlink="">
      <xdr:nvSpPr>
        <xdr:cNvPr id="566" name="n_4mainValue【学校施設】&#10;有形固定資産減価償却率">
          <a:extLst>
            <a:ext uri="{FF2B5EF4-FFF2-40B4-BE49-F238E27FC236}">
              <a16:creationId xmlns:a16="http://schemas.microsoft.com/office/drawing/2014/main" id="{2EAC53A2-C66F-47AC-92C6-74C8D63C74F6}"/>
            </a:ext>
          </a:extLst>
        </xdr:cNvPr>
        <xdr:cNvSpPr txBox="1"/>
      </xdr:nvSpPr>
      <xdr:spPr>
        <a:xfrm>
          <a:off x="12611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7" name="正方形/長方形 566">
          <a:extLst>
            <a:ext uri="{FF2B5EF4-FFF2-40B4-BE49-F238E27FC236}">
              <a16:creationId xmlns:a16="http://schemas.microsoft.com/office/drawing/2014/main" id="{DF823657-540E-49BA-9229-4F04A6442C8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8" name="正方形/長方形 567">
          <a:extLst>
            <a:ext uri="{FF2B5EF4-FFF2-40B4-BE49-F238E27FC236}">
              <a16:creationId xmlns:a16="http://schemas.microsoft.com/office/drawing/2014/main" id="{210E1DF6-6C84-4131-916A-4E9D67BDDA3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9" name="正方形/長方形 568">
          <a:extLst>
            <a:ext uri="{FF2B5EF4-FFF2-40B4-BE49-F238E27FC236}">
              <a16:creationId xmlns:a16="http://schemas.microsoft.com/office/drawing/2014/main" id="{1DC1DF6C-7CF0-43BB-9051-86FF2765CE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70" name="正方形/長方形 569">
          <a:extLst>
            <a:ext uri="{FF2B5EF4-FFF2-40B4-BE49-F238E27FC236}">
              <a16:creationId xmlns:a16="http://schemas.microsoft.com/office/drawing/2014/main" id="{3581361D-79FC-4CE0-9A32-003A44DB81F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1" name="正方形/長方形 570">
          <a:extLst>
            <a:ext uri="{FF2B5EF4-FFF2-40B4-BE49-F238E27FC236}">
              <a16:creationId xmlns:a16="http://schemas.microsoft.com/office/drawing/2014/main" id="{4647A56F-1D83-4E5C-A0F5-068535F61F9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2" name="正方形/長方形 571">
          <a:extLst>
            <a:ext uri="{FF2B5EF4-FFF2-40B4-BE49-F238E27FC236}">
              <a16:creationId xmlns:a16="http://schemas.microsoft.com/office/drawing/2014/main" id="{3E69DF3F-1C0E-4574-A58E-7622DB12172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3" name="正方形/長方形 572">
          <a:extLst>
            <a:ext uri="{FF2B5EF4-FFF2-40B4-BE49-F238E27FC236}">
              <a16:creationId xmlns:a16="http://schemas.microsoft.com/office/drawing/2014/main" id="{33518B4D-1BB8-44CC-BCE0-CE89E33430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4" name="正方形/長方形 573">
          <a:extLst>
            <a:ext uri="{FF2B5EF4-FFF2-40B4-BE49-F238E27FC236}">
              <a16:creationId xmlns:a16="http://schemas.microsoft.com/office/drawing/2014/main" id="{DE65893A-57DC-4AFC-A6E2-7E768FC66E3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5" name="テキスト ボックス 574">
          <a:extLst>
            <a:ext uri="{FF2B5EF4-FFF2-40B4-BE49-F238E27FC236}">
              <a16:creationId xmlns:a16="http://schemas.microsoft.com/office/drawing/2014/main" id="{401FD2A8-940D-49D5-93A1-6C879708F48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A63A6F9-BCE4-45BD-8BC5-103DD6C643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6CAF5155-5DEB-47D9-8AE5-13550FC04C7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8" name="テキスト ボックス 577">
          <a:extLst>
            <a:ext uri="{FF2B5EF4-FFF2-40B4-BE49-F238E27FC236}">
              <a16:creationId xmlns:a16="http://schemas.microsoft.com/office/drawing/2014/main" id="{311C2BE0-6DC8-4239-9A5C-DF74F10BDF8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B452516E-40A5-4373-9B90-B8FFF335A7A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80" name="テキスト ボックス 579">
          <a:extLst>
            <a:ext uri="{FF2B5EF4-FFF2-40B4-BE49-F238E27FC236}">
              <a16:creationId xmlns:a16="http://schemas.microsoft.com/office/drawing/2014/main" id="{985B77D1-1458-4355-B802-00DEE145E41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2CB6A5E6-DFCF-4DFB-BC88-BED563FAF70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82" name="テキスト ボックス 581">
          <a:extLst>
            <a:ext uri="{FF2B5EF4-FFF2-40B4-BE49-F238E27FC236}">
              <a16:creationId xmlns:a16="http://schemas.microsoft.com/office/drawing/2014/main" id="{7882D379-05A5-42B7-A985-F2879FF8256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FF9CB3F8-FA9E-45F9-AFA4-4A967517D8D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4" name="テキスト ボックス 583">
          <a:extLst>
            <a:ext uri="{FF2B5EF4-FFF2-40B4-BE49-F238E27FC236}">
              <a16:creationId xmlns:a16="http://schemas.microsoft.com/office/drawing/2014/main" id="{CB830514-A69D-4D6E-BBD5-A7F62E027DE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83AA7DFA-17A8-4633-9218-ACC1B588DF6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6" name="テキスト ボックス 585">
          <a:extLst>
            <a:ext uri="{FF2B5EF4-FFF2-40B4-BE49-F238E27FC236}">
              <a16:creationId xmlns:a16="http://schemas.microsoft.com/office/drawing/2014/main" id="{951F7841-02A9-4E1F-94A3-F88E9182E8D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9FBA4189-9F44-4999-A9DF-926E9B503DF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588" name="テキスト ボックス 587">
          <a:extLst>
            <a:ext uri="{FF2B5EF4-FFF2-40B4-BE49-F238E27FC236}">
              <a16:creationId xmlns:a16="http://schemas.microsoft.com/office/drawing/2014/main" id="{1B8E1ED5-C622-492A-BDEF-9F5A66CCB46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9" name="【学校施設】&#10;一人当たり面積グラフ枠">
          <a:extLst>
            <a:ext uri="{FF2B5EF4-FFF2-40B4-BE49-F238E27FC236}">
              <a16:creationId xmlns:a16="http://schemas.microsoft.com/office/drawing/2014/main" id="{FDEED16F-CEE9-4087-816C-46D46732FDD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590" name="直線コネクタ 589">
          <a:extLst>
            <a:ext uri="{FF2B5EF4-FFF2-40B4-BE49-F238E27FC236}">
              <a16:creationId xmlns:a16="http://schemas.microsoft.com/office/drawing/2014/main" id="{47E8B10C-5595-4126-A1B0-09F123CA2492}"/>
            </a:ext>
          </a:extLst>
        </xdr:cNvPr>
        <xdr:cNvCxnSpPr/>
      </xdr:nvCxnSpPr>
      <xdr:spPr>
        <a:xfrm flipV="1">
          <a:off x="22160864" y="9573768"/>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textlink="">
      <xdr:nvSpPr>
        <xdr:cNvPr id="591" name="【学校施設】&#10;一人当たり面積最小値テキスト">
          <a:extLst>
            <a:ext uri="{FF2B5EF4-FFF2-40B4-BE49-F238E27FC236}">
              <a16:creationId xmlns:a16="http://schemas.microsoft.com/office/drawing/2014/main" id="{E800D5C1-E297-4651-9E69-33A3F2BE3DE7}"/>
            </a:ext>
          </a:extLst>
        </xdr:cNvPr>
        <xdr:cNvSpPr txBox="1"/>
      </xdr:nvSpPr>
      <xdr:spPr>
        <a:xfrm>
          <a:off x="22199600" y="1083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592" name="直線コネクタ 591">
          <a:extLst>
            <a:ext uri="{FF2B5EF4-FFF2-40B4-BE49-F238E27FC236}">
              <a16:creationId xmlns:a16="http://schemas.microsoft.com/office/drawing/2014/main" id="{52BE3A21-7658-47CB-8D3B-D71D6FB40DD5}"/>
            </a:ext>
          </a:extLst>
        </xdr:cNvPr>
        <xdr:cNvCxnSpPr/>
      </xdr:nvCxnSpPr>
      <xdr:spPr>
        <a:xfrm>
          <a:off x="22072600" y="108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textlink="">
      <xdr:nvSpPr>
        <xdr:cNvPr id="593" name="【学校施設】&#10;一人当たり面積最大値テキスト">
          <a:extLst>
            <a:ext uri="{FF2B5EF4-FFF2-40B4-BE49-F238E27FC236}">
              <a16:creationId xmlns:a16="http://schemas.microsoft.com/office/drawing/2014/main" id="{13DB2414-A018-459B-9D83-A1830FDD37CD}"/>
            </a:ext>
          </a:extLst>
        </xdr:cNvPr>
        <xdr:cNvSpPr txBox="1"/>
      </xdr:nvSpPr>
      <xdr:spPr>
        <a:xfrm>
          <a:off x="22199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594" name="直線コネクタ 593">
          <a:extLst>
            <a:ext uri="{FF2B5EF4-FFF2-40B4-BE49-F238E27FC236}">
              <a16:creationId xmlns:a16="http://schemas.microsoft.com/office/drawing/2014/main" id="{4F1584C6-D9F2-4D44-A51F-52514309DC12}"/>
            </a:ext>
          </a:extLst>
        </xdr:cNvPr>
        <xdr:cNvCxnSpPr/>
      </xdr:nvCxnSpPr>
      <xdr:spPr>
        <a:xfrm>
          <a:off x="22072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textlink="">
      <xdr:nvSpPr>
        <xdr:cNvPr id="595" name="【学校施設】&#10;一人当たり面積平均値テキスト">
          <a:extLst>
            <a:ext uri="{FF2B5EF4-FFF2-40B4-BE49-F238E27FC236}">
              <a16:creationId xmlns:a16="http://schemas.microsoft.com/office/drawing/2014/main" id="{53C2B41A-61FE-4FAE-8589-C402059CCE60}"/>
            </a:ext>
          </a:extLst>
        </xdr:cNvPr>
        <xdr:cNvSpPr txBox="1"/>
      </xdr:nvSpPr>
      <xdr:spPr>
        <a:xfrm>
          <a:off x="22199600" y="10400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textlink="">
      <xdr:nvSpPr>
        <xdr:cNvPr id="596" name="フローチャート: 判断 595">
          <a:extLst>
            <a:ext uri="{FF2B5EF4-FFF2-40B4-BE49-F238E27FC236}">
              <a16:creationId xmlns:a16="http://schemas.microsoft.com/office/drawing/2014/main" id="{023552CF-BAE2-4535-B5A6-0935850DB712}"/>
            </a:ext>
          </a:extLst>
        </xdr:cNvPr>
        <xdr:cNvSpPr/>
      </xdr:nvSpPr>
      <xdr:spPr>
        <a:xfrm>
          <a:off x="221107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textlink="">
      <xdr:nvSpPr>
        <xdr:cNvPr id="597" name="フローチャート: 判断 596">
          <a:extLst>
            <a:ext uri="{FF2B5EF4-FFF2-40B4-BE49-F238E27FC236}">
              <a16:creationId xmlns:a16="http://schemas.microsoft.com/office/drawing/2014/main" id="{124CF47B-0B8E-4FAF-9251-6A666D013B0B}"/>
            </a:ext>
          </a:extLst>
        </xdr:cNvPr>
        <xdr:cNvSpPr/>
      </xdr:nvSpPr>
      <xdr:spPr>
        <a:xfrm>
          <a:off x="21272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textlink="">
      <xdr:nvSpPr>
        <xdr:cNvPr id="598" name="フローチャート: 判断 597">
          <a:extLst>
            <a:ext uri="{FF2B5EF4-FFF2-40B4-BE49-F238E27FC236}">
              <a16:creationId xmlns:a16="http://schemas.microsoft.com/office/drawing/2014/main" id="{6B5AF8F4-CB92-42CA-8E7F-34FF147CF0D2}"/>
            </a:ext>
          </a:extLst>
        </xdr:cNvPr>
        <xdr:cNvSpPr/>
      </xdr:nvSpPr>
      <xdr:spPr>
        <a:xfrm>
          <a:off x="20383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99314</xdr:rowOff>
    </xdr:from>
    <xdr:to>
      <xdr:col>102</xdr:col>
      <xdr:colOff>165100</xdr:colOff>
      <xdr:row>62</xdr:row>
      <xdr:rowOff>29464</xdr:rowOff>
    </xdr:to>
    <xdr:sp textlink="">
      <xdr:nvSpPr>
        <xdr:cNvPr id="599" name="フローチャート: 判断 598">
          <a:extLst>
            <a:ext uri="{FF2B5EF4-FFF2-40B4-BE49-F238E27FC236}">
              <a16:creationId xmlns:a16="http://schemas.microsoft.com/office/drawing/2014/main" id="{125B180F-9F3D-453F-88E9-71D2C421FE44}"/>
            </a:ext>
          </a:extLst>
        </xdr:cNvPr>
        <xdr:cNvSpPr/>
      </xdr:nvSpPr>
      <xdr:spPr>
        <a:xfrm>
          <a:off x="19494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106553</xdr:rowOff>
    </xdr:from>
    <xdr:to>
      <xdr:col>98</xdr:col>
      <xdr:colOff>38100</xdr:colOff>
      <xdr:row>62</xdr:row>
      <xdr:rowOff>36703</xdr:rowOff>
    </xdr:to>
    <xdr:sp textlink="">
      <xdr:nvSpPr>
        <xdr:cNvPr id="600" name="フローチャート: 判断 599">
          <a:extLst>
            <a:ext uri="{FF2B5EF4-FFF2-40B4-BE49-F238E27FC236}">
              <a16:creationId xmlns:a16="http://schemas.microsoft.com/office/drawing/2014/main" id="{50D8253D-6081-4FB1-9022-DC2B50814100}"/>
            </a:ext>
          </a:extLst>
        </xdr:cNvPr>
        <xdr:cNvSpPr/>
      </xdr:nvSpPr>
      <xdr:spPr>
        <a:xfrm>
          <a:off x="18605500" y="105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1" name="テキスト ボックス 600">
          <a:extLst>
            <a:ext uri="{FF2B5EF4-FFF2-40B4-BE49-F238E27FC236}">
              <a16:creationId xmlns:a16="http://schemas.microsoft.com/office/drawing/2014/main" id="{CDA934B9-319F-4C5D-96E1-620F6503208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2" name="テキスト ボックス 601">
          <a:extLst>
            <a:ext uri="{FF2B5EF4-FFF2-40B4-BE49-F238E27FC236}">
              <a16:creationId xmlns:a16="http://schemas.microsoft.com/office/drawing/2014/main" id="{CBC020FB-3D7A-4835-AD11-B3FC38C7AE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3" name="テキスト ボックス 602">
          <a:extLst>
            <a:ext uri="{FF2B5EF4-FFF2-40B4-BE49-F238E27FC236}">
              <a16:creationId xmlns:a16="http://schemas.microsoft.com/office/drawing/2014/main" id="{AA0A03BC-BDE3-4F47-AD90-623791B8688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4" name="テキスト ボックス 603">
          <a:extLst>
            <a:ext uri="{FF2B5EF4-FFF2-40B4-BE49-F238E27FC236}">
              <a16:creationId xmlns:a16="http://schemas.microsoft.com/office/drawing/2014/main" id="{7F06973E-9040-4719-8F91-964A8A8C63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5" name="テキスト ボックス 604">
          <a:extLst>
            <a:ext uri="{FF2B5EF4-FFF2-40B4-BE49-F238E27FC236}">
              <a16:creationId xmlns:a16="http://schemas.microsoft.com/office/drawing/2014/main" id="{1756B135-D0C1-45D8-BF10-FF51390BBF6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148844</xdr:rowOff>
    </xdr:from>
    <xdr:to>
      <xdr:col>116</xdr:col>
      <xdr:colOff>114300</xdr:colOff>
      <xdr:row>62</xdr:row>
      <xdr:rowOff>78994</xdr:rowOff>
    </xdr:to>
    <xdr:sp textlink="">
      <xdr:nvSpPr>
        <xdr:cNvPr id="606" name="楕円 605">
          <a:extLst>
            <a:ext uri="{FF2B5EF4-FFF2-40B4-BE49-F238E27FC236}">
              <a16:creationId xmlns:a16="http://schemas.microsoft.com/office/drawing/2014/main" id="{8A6B41C5-C3FF-4179-8D58-B27AF0B12BFE}"/>
            </a:ext>
          </a:extLst>
        </xdr:cNvPr>
        <xdr:cNvSpPr/>
      </xdr:nvSpPr>
      <xdr:spPr>
        <a:xfrm>
          <a:off x="221107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127271</xdr:rowOff>
    </xdr:from>
    <xdr:ext cx="469744" cy="259045"/>
    <xdr:sp textlink="">
      <xdr:nvSpPr>
        <xdr:cNvPr id="607" name="【学校施設】&#10;一人当たり面積該当値テキスト">
          <a:extLst>
            <a:ext uri="{FF2B5EF4-FFF2-40B4-BE49-F238E27FC236}">
              <a16:creationId xmlns:a16="http://schemas.microsoft.com/office/drawing/2014/main" id="{9A38A554-20AE-4018-B63E-3F8AD8BBEAB7}"/>
            </a:ext>
          </a:extLst>
        </xdr:cNvPr>
        <xdr:cNvSpPr txBox="1"/>
      </xdr:nvSpPr>
      <xdr:spPr>
        <a:xfrm>
          <a:off x="22199600" y="1058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158369</xdr:rowOff>
    </xdr:from>
    <xdr:to>
      <xdr:col>112</xdr:col>
      <xdr:colOff>38100</xdr:colOff>
      <xdr:row>62</xdr:row>
      <xdr:rowOff>88519</xdr:rowOff>
    </xdr:to>
    <xdr:sp textlink="">
      <xdr:nvSpPr>
        <xdr:cNvPr id="608" name="楕円 607">
          <a:extLst>
            <a:ext uri="{FF2B5EF4-FFF2-40B4-BE49-F238E27FC236}">
              <a16:creationId xmlns:a16="http://schemas.microsoft.com/office/drawing/2014/main" id="{16F18FCB-79F9-426B-885F-6C9BF2C49AEE}"/>
            </a:ext>
          </a:extLst>
        </xdr:cNvPr>
        <xdr:cNvSpPr/>
      </xdr:nvSpPr>
      <xdr:spPr>
        <a:xfrm>
          <a:off x="21272500" y="106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28194</xdr:rowOff>
    </xdr:from>
    <xdr:to>
      <xdr:col>116</xdr:col>
      <xdr:colOff>63500</xdr:colOff>
      <xdr:row>62</xdr:row>
      <xdr:rowOff>37719</xdr:rowOff>
    </xdr:to>
    <xdr:cxnSp macro="">
      <xdr:nvCxnSpPr>
        <xdr:cNvPr id="609" name="直線コネクタ 608">
          <a:extLst>
            <a:ext uri="{FF2B5EF4-FFF2-40B4-BE49-F238E27FC236}">
              <a16:creationId xmlns:a16="http://schemas.microsoft.com/office/drawing/2014/main" id="{4B457103-1EF0-4ED6-8C36-C19A0F5C854A}"/>
            </a:ext>
          </a:extLst>
        </xdr:cNvPr>
        <xdr:cNvCxnSpPr/>
      </xdr:nvCxnSpPr>
      <xdr:spPr>
        <a:xfrm flipV="1">
          <a:off x="21323300" y="1065809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163894</xdr:rowOff>
    </xdr:from>
    <xdr:to>
      <xdr:col>107</xdr:col>
      <xdr:colOff>101600</xdr:colOff>
      <xdr:row>62</xdr:row>
      <xdr:rowOff>94044</xdr:rowOff>
    </xdr:to>
    <xdr:sp textlink="">
      <xdr:nvSpPr>
        <xdr:cNvPr id="610" name="楕円 609">
          <a:extLst>
            <a:ext uri="{FF2B5EF4-FFF2-40B4-BE49-F238E27FC236}">
              <a16:creationId xmlns:a16="http://schemas.microsoft.com/office/drawing/2014/main" id="{32246961-C81D-41B6-B112-6A264DC52504}"/>
            </a:ext>
          </a:extLst>
        </xdr:cNvPr>
        <xdr:cNvSpPr/>
      </xdr:nvSpPr>
      <xdr:spPr>
        <a:xfrm>
          <a:off x="20383500" y="1062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37719</xdr:rowOff>
    </xdr:from>
    <xdr:to>
      <xdr:col>111</xdr:col>
      <xdr:colOff>177800</xdr:colOff>
      <xdr:row>62</xdr:row>
      <xdr:rowOff>43244</xdr:rowOff>
    </xdr:to>
    <xdr:cxnSp macro="">
      <xdr:nvCxnSpPr>
        <xdr:cNvPr id="611" name="直線コネクタ 610">
          <a:extLst>
            <a:ext uri="{FF2B5EF4-FFF2-40B4-BE49-F238E27FC236}">
              <a16:creationId xmlns:a16="http://schemas.microsoft.com/office/drawing/2014/main" id="{0696FB3B-2C7C-4C5E-9213-BBF5FE626D08}"/>
            </a:ext>
          </a:extLst>
        </xdr:cNvPr>
        <xdr:cNvCxnSpPr/>
      </xdr:nvCxnSpPr>
      <xdr:spPr>
        <a:xfrm flipV="1">
          <a:off x="20434300" y="10667619"/>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826</xdr:rowOff>
    </xdr:from>
    <xdr:to>
      <xdr:col>102</xdr:col>
      <xdr:colOff>165100</xdr:colOff>
      <xdr:row>62</xdr:row>
      <xdr:rowOff>102426</xdr:rowOff>
    </xdr:to>
    <xdr:sp textlink="">
      <xdr:nvSpPr>
        <xdr:cNvPr id="612" name="楕円 611">
          <a:extLst>
            <a:ext uri="{FF2B5EF4-FFF2-40B4-BE49-F238E27FC236}">
              <a16:creationId xmlns:a16="http://schemas.microsoft.com/office/drawing/2014/main" id="{7C39F88B-262A-4B74-8CA5-80ECFFB649D9}"/>
            </a:ext>
          </a:extLst>
        </xdr:cNvPr>
        <xdr:cNvSpPr/>
      </xdr:nvSpPr>
      <xdr:spPr>
        <a:xfrm>
          <a:off x="19494500" y="106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43244</xdr:rowOff>
    </xdr:from>
    <xdr:to>
      <xdr:col>107</xdr:col>
      <xdr:colOff>50800</xdr:colOff>
      <xdr:row>62</xdr:row>
      <xdr:rowOff>51626</xdr:rowOff>
    </xdr:to>
    <xdr:cxnSp macro="">
      <xdr:nvCxnSpPr>
        <xdr:cNvPr id="613" name="直線コネクタ 612">
          <a:extLst>
            <a:ext uri="{FF2B5EF4-FFF2-40B4-BE49-F238E27FC236}">
              <a16:creationId xmlns:a16="http://schemas.microsoft.com/office/drawing/2014/main" id="{3FD85016-C8C3-434E-BCCC-55617BC94D9D}"/>
            </a:ext>
          </a:extLst>
        </xdr:cNvPr>
        <xdr:cNvCxnSpPr/>
      </xdr:nvCxnSpPr>
      <xdr:spPr>
        <a:xfrm flipV="1">
          <a:off x="19545300" y="1067314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9017</xdr:rowOff>
    </xdr:from>
    <xdr:to>
      <xdr:col>98</xdr:col>
      <xdr:colOff>38100</xdr:colOff>
      <xdr:row>62</xdr:row>
      <xdr:rowOff>110617</xdr:rowOff>
    </xdr:to>
    <xdr:sp textlink="">
      <xdr:nvSpPr>
        <xdr:cNvPr id="614" name="楕円 613">
          <a:extLst>
            <a:ext uri="{FF2B5EF4-FFF2-40B4-BE49-F238E27FC236}">
              <a16:creationId xmlns:a16="http://schemas.microsoft.com/office/drawing/2014/main" id="{A3406FA2-B413-4B52-A83F-D15B8356963F}"/>
            </a:ext>
          </a:extLst>
        </xdr:cNvPr>
        <xdr:cNvSpPr/>
      </xdr:nvSpPr>
      <xdr:spPr>
        <a:xfrm>
          <a:off x="18605500" y="106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51626</xdr:rowOff>
    </xdr:from>
    <xdr:to>
      <xdr:col>102</xdr:col>
      <xdr:colOff>114300</xdr:colOff>
      <xdr:row>62</xdr:row>
      <xdr:rowOff>59817</xdr:rowOff>
    </xdr:to>
    <xdr:cxnSp macro="">
      <xdr:nvCxnSpPr>
        <xdr:cNvPr id="615" name="直線コネクタ 614">
          <a:extLst>
            <a:ext uri="{FF2B5EF4-FFF2-40B4-BE49-F238E27FC236}">
              <a16:creationId xmlns:a16="http://schemas.microsoft.com/office/drawing/2014/main" id="{06C203C0-5FE6-4029-AEEB-EC162A9682A9}"/>
            </a:ext>
          </a:extLst>
        </xdr:cNvPr>
        <xdr:cNvCxnSpPr/>
      </xdr:nvCxnSpPr>
      <xdr:spPr>
        <a:xfrm flipV="1">
          <a:off x="18656300" y="10681526"/>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textlink="">
      <xdr:nvSpPr>
        <xdr:cNvPr id="616" name="n_1aveValue【学校施設】&#10;一人当たり面積">
          <a:extLst>
            <a:ext uri="{FF2B5EF4-FFF2-40B4-BE49-F238E27FC236}">
              <a16:creationId xmlns:a16="http://schemas.microsoft.com/office/drawing/2014/main" id="{594882D5-0AB1-4FE3-A922-45FC5B27A93F}"/>
            </a:ext>
          </a:extLst>
        </xdr:cNvPr>
        <xdr:cNvSpPr txBox="1"/>
      </xdr:nvSpPr>
      <xdr:spPr>
        <a:xfrm>
          <a:off x="210757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textlink="">
      <xdr:nvSpPr>
        <xdr:cNvPr id="617" name="n_2aveValue【学校施設】&#10;一人当たり面積">
          <a:extLst>
            <a:ext uri="{FF2B5EF4-FFF2-40B4-BE49-F238E27FC236}">
              <a16:creationId xmlns:a16="http://schemas.microsoft.com/office/drawing/2014/main" id="{4B61CA48-D930-4198-992F-9328A1435D5F}"/>
            </a:ext>
          </a:extLst>
        </xdr:cNvPr>
        <xdr:cNvSpPr txBox="1"/>
      </xdr:nvSpPr>
      <xdr:spPr>
        <a:xfrm>
          <a:off x="20199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45991</xdr:rowOff>
    </xdr:from>
    <xdr:ext cx="469744" cy="259045"/>
    <xdr:sp textlink="">
      <xdr:nvSpPr>
        <xdr:cNvPr id="618" name="n_3aveValue【学校施設】&#10;一人当たり面積">
          <a:extLst>
            <a:ext uri="{FF2B5EF4-FFF2-40B4-BE49-F238E27FC236}">
              <a16:creationId xmlns:a16="http://schemas.microsoft.com/office/drawing/2014/main" id="{37149D1B-704B-411C-820E-2761D782D151}"/>
            </a:ext>
          </a:extLst>
        </xdr:cNvPr>
        <xdr:cNvSpPr txBox="1"/>
      </xdr:nvSpPr>
      <xdr:spPr>
        <a:xfrm>
          <a:off x="19310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53230</xdr:rowOff>
    </xdr:from>
    <xdr:ext cx="469744" cy="259045"/>
    <xdr:sp textlink="">
      <xdr:nvSpPr>
        <xdr:cNvPr id="619" name="n_4aveValue【学校施設】&#10;一人当たり面積">
          <a:extLst>
            <a:ext uri="{FF2B5EF4-FFF2-40B4-BE49-F238E27FC236}">
              <a16:creationId xmlns:a16="http://schemas.microsoft.com/office/drawing/2014/main" id="{AC84B0F7-EC8E-4BCE-9931-CC4970A53795}"/>
            </a:ext>
          </a:extLst>
        </xdr:cNvPr>
        <xdr:cNvSpPr txBox="1"/>
      </xdr:nvSpPr>
      <xdr:spPr>
        <a:xfrm>
          <a:off x="18421427"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79646</xdr:rowOff>
    </xdr:from>
    <xdr:ext cx="469744" cy="259045"/>
    <xdr:sp textlink="">
      <xdr:nvSpPr>
        <xdr:cNvPr id="620" name="n_1mainValue【学校施設】&#10;一人当たり面積">
          <a:extLst>
            <a:ext uri="{FF2B5EF4-FFF2-40B4-BE49-F238E27FC236}">
              <a16:creationId xmlns:a16="http://schemas.microsoft.com/office/drawing/2014/main" id="{1DAE4F2C-03D4-4CE6-991A-5A8AE5C882CD}"/>
            </a:ext>
          </a:extLst>
        </xdr:cNvPr>
        <xdr:cNvSpPr txBox="1"/>
      </xdr:nvSpPr>
      <xdr:spPr>
        <a:xfrm>
          <a:off x="21075727" y="1070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85171</xdr:rowOff>
    </xdr:from>
    <xdr:ext cx="469744" cy="259045"/>
    <xdr:sp textlink="">
      <xdr:nvSpPr>
        <xdr:cNvPr id="621" name="n_2mainValue【学校施設】&#10;一人当たり面積">
          <a:extLst>
            <a:ext uri="{FF2B5EF4-FFF2-40B4-BE49-F238E27FC236}">
              <a16:creationId xmlns:a16="http://schemas.microsoft.com/office/drawing/2014/main" id="{E0B6F938-A692-4E0C-BD15-597D3FE6ACA0}"/>
            </a:ext>
          </a:extLst>
        </xdr:cNvPr>
        <xdr:cNvSpPr txBox="1"/>
      </xdr:nvSpPr>
      <xdr:spPr>
        <a:xfrm>
          <a:off x="20199427" y="107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93553</xdr:rowOff>
    </xdr:from>
    <xdr:ext cx="469744" cy="259045"/>
    <xdr:sp textlink="">
      <xdr:nvSpPr>
        <xdr:cNvPr id="622" name="n_3mainValue【学校施設】&#10;一人当たり面積">
          <a:extLst>
            <a:ext uri="{FF2B5EF4-FFF2-40B4-BE49-F238E27FC236}">
              <a16:creationId xmlns:a16="http://schemas.microsoft.com/office/drawing/2014/main" id="{96A60EDC-81FE-486D-8C19-84687DD31C5C}"/>
            </a:ext>
          </a:extLst>
        </xdr:cNvPr>
        <xdr:cNvSpPr txBox="1"/>
      </xdr:nvSpPr>
      <xdr:spPr>
        <a:xfrm>
          <a:off x="19310427" y="1072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101744</xdr:rowOff>
    </xdr:from>
    <xdr:ext cx="469744" cy="259045"/>
    <xdr:sp textlink="">
      <xdr:nvSpPr>
        <xdr:cNvPr id="623" name="n_4mainValue【学校施設】&#10;一人当たり面積">
          <a:extLst>
            <a:ext uri="{FF2B5EF4-FFF2-40B4-BE49-F238E27FC236}">
              <a16:creationId xmlns:a16="http://schemas.microsoft.com/office/drawing/2014/main" id="{E46C4563-CBE6-41D2-8E1F-C2F3A8F889AA}"/>
            </a:ext>
          </a:extLst>
        </xdr:cNvPr>
        <xdr:cNvSpPr txBox="1"/>
      </xdr:nvSpPr>
      <xdr:spPr>
        <a:xfrm>
          <a:off x="18421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4" name="正方形/長方形 623">
          <a:extLst>
            <a:ext uri="{FF2B5EF4-FFF2-40B4-BE49-F238E27FC236}">
              <a16:creationId xmlns:a16="http://schemas.microsoft.com/office/drawing/2014/main" id="{3EA70152-E6EA-403C-8BC1-436AC6CEFA4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5" name="正方形/長方形 624">
          <a:extLst>
            <a:ext uri="{FF2B5EF4-FFF2-40B4-BE49-F238E27FC236}">
              <a16:creationId xmlns:a16="http://schemas.microsoft.com/office/drawing/2014/main" id="{3BD53BBA-4018-41C5-A6EC-423DF1C2B1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6" name="正方形/長方形 625">
          <a:extLst>
            <a:ext uri="{FF2B5EF4-FFF2-40B4-BE49-F238E27FC236}">
              <a16:creationId xmlns:a16="http://schemas.microsoft.com/office/drawing/2014/main" id="{57D24F07-A43A-4325-BFA5-8551204311E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7" name="正方形/長方形 626">
          <a:extLst>
            <a:ext uri="{FF2B5EF4-FFF2-40B4-BE49-F238E27FC236}">
              <a16:creationId xmlns:a16="http://schemas.microsoft.com/office/drawing/2014/main" id="{61E69C5B-0D12-44EE-A5C3-C94555B86F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8" name="正方形/長方形 627">
          <a:extLst>
            <a:ext uri="{FF2B5EF4-FFF2-40B4-BE49-F238E27FC236}">
              <a16:creationId xmlns:a16="http://schemas.microsoft.com/office/drawing/2014/main" id="{827146FA-B9FE-4D09-BB87-B6261D73C09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9" name="正方形/長方形 628">
          <a:extLst>
            <a:ext uri="{FF2B5EF4-FFF2-40B4-BE49-F238E27FC236}">
              <a16:creationId xmlns:a16="http://schemas.microsoft.com/office/drawing/2014/main" id="{5E2D05D0-D86B-43B9-AC51-9D87C7C98D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0" name="正方形/長方形 629">
          <a:extLst>
            <a:ext uri="{FF2B5EF4-FFF2-40B4-BE49-F238E27FC236}">
              <a16:creationId xmlns:a16="http://schemas.microsoft.com/office/drawing/2014/main" id="{FC152C81-290A-484B-BED2-F44A221FCA9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1" name="正方形/長方形 630">
          <a:extLst>
            <a:ext uri="{FF2B5EF4-FFF2-40B4-BE49-F238E27FC236}">
              <a16:creationId xmlns:a16="http://schemas.microsoft.com/office/drawing/2014/main" id="{5EF22939-2129-4104-9ADE-298503E85F4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2" name="テキスト ボックス 631">
          <a:extLst>
            <a:ext uri="{FF2B5EF4-FFF2-40B4-BE49-F238E27FC236}">
              <a16:creationId xmlns:a16="http://schemas.microsoft.com/office/drawing/2014/main" id="{14E727BC-02E7-4268-93FA-1B4EDE8B05C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65F2B220-87E3-4B6E-B881-242A8FF64E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4" name="テキスト ボックス 633">
          <a:extLst>
            <a:ext uri="{FF2B5EF4-FFF2-40B4-BE49-F238E27FC236}">
              <a16:creationId xmlns:a16="http://schemas.microsoft.com/office/drawing/2014/main" id="{167376DF-028D-4D32-B4A5-4D3B41712C3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A2B3E59A-10A2-4C08-9ABE-F93AD17A02C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636" name="テキスト ボックス 635">
          <a:extLst>
            <a:ext uri="{FF2B5EF4-FFF2-40B4-BE49-F238E27FC236}">
              <a16:creationId xmlns:a16="http://schemas.microsoft.com/office/drawing/2014/main" id="{3DCE5C22-0918-40D4-B5F9-45A3FB059A4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5CC1106B-DE49-42B1-8CD1-7CD98A46C53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638" name="テキスト ボックス 637">
          <a:extLst>
            <a:ext uri="{FF2B5EF4-FFF2-40B4-BE49-F238E27FC236}">
              <a16:creationId xmlns:a16="http://schemas.microsoft.com/office/drawing/2014/main" id="{B91FD17E-BA99-4280-8FD7-0EBE5BF3014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7372C9C1-423A-4380-AC62-D8B1965D79A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640" name="テキスト ボックス 639">
          <a:extLst>
            <a:ext uri="{FF2B5EF4-FFF2-40B4-BE49-F238E27FC236}">
              <a16:creationId xmlns:a16="http://schemas.microsoft.com/office/drawing/2014/main" id="{A9A58D15-4D37-471C-A458-C2D9369D2DB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5A8C5FA3-E7E8-4629-8AE8-D445DB03783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642" name="テキスト ボックス 641">
          <a:extLst>
            <a:ext uri="{FF2B5EF4-FFF2-40B4-BE49-F238E27FC236}">
              <a16:creationId xmlns:a16="http://schemas.microsoft.com/office/drawing/2014/main" id="{0E58EF99-A7BF-44F4-A49E-919E10AED82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F0B9928E-F063-4B70-A910-743D23DEA7B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644" name="テキスト ボックス 643">
          <a:extLst>
            <a:ext uri="{FF2B5EF4-FFF2-40B4-BE49-F238E27FC236}">
              <a16:creationId xmlns:a16="http://schemas.microsoft.com/office/drawing/2014/main" id="{7EE0B8B0-3B94-4A67-B350-5B1E384742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75B52C2-F0E3-47A4-96FC-051ACD9B51A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646" name="テキスト ボックス 645">
          <a:extLst>
            <a:ext uri="{FF2B5EF4-FFF2-40B4-BE49-F238E27FC236}">
              <a16:creationId xmlns:a16="http://schemas.microsoft.com/office/drawing/2014/main" id="{07CE96DC-4627-4470-80A1-F37D9E0DFB3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54A70F7-DF45-4E6C-86C7-821821FBC03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648" name="【児童館】&#10;有形固定資産減価償却率グラフ枠">
          <a:extLst>
            <a:ext uri="{FF2B5EF4-FFF2-40B4-BE49-F238E27FC236}">
              <a16:creationId xmlns:a16="http://schemas.microsoft.com/office/drawing/2014/main" id="{88870045-43B6-4C6C-BFE3-42042D3D464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109EDF45-298F-4378-B413-E3661DF95220}"/>
            </a:ext>
          </a:extLst>
        </xdr:cNvPr>
        <xdr:cNvCxnSpPr/>
      </xdr:nvCxnSpPr>
      <xdr:spPr>
        <a:xfrm flipV="1">
          <a:off x="16318864"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650" name="【児童館】&#10;有形固定資産減価償却率最小値テキスト">
          <a:extLst>
            <a:ext uri="{FF2B5EF4-FFF2-40B4-BE49-F238E27FC236}">
              <a16:creationId xmlns:a16="http://schemas.microsoft.com/office/drawing/2014/main" id="{282CA7A3-062B-45A8-90C6-9FE2912320C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398F3BC1-6C6C-48F7-B431-72F0C9D7EA4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textlink="">
      <xdr:nvSpPr>
        <xdr:cNvPr id="652" name="【児童館】&#10;有形固定資産減価償却率最大値テキスト">
          <a:extLst>
            <a:ext uri="{FF2B5EF4-FFF2-40B4-BE49-F238E27FC236}">
              <a16:creationId xmlns:a16="http://schemas.microsoft.com/office/drawing/2014/main" id="{29539C1C-98CD-4841-A569-CD5838961FED}"/>
            </a:ext>
          </a:extLst>
        </xdr:cNvPr>
        <xdr:cNvSpPr txBox="1"/>
      </xdr:nvSpPr>
      <xdr:spPr>
        <a:xfrm>
          <a:off x="16357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653" name="直線コネクタ 652">
          <a:extLst>
            <a:ext uri="{FF2B5EF4-FFF2-40B4-BE49-F238E27FC236}">
              <a16:creationId xmlns:a16="http://schemas.microsoft.com/office/drawing/2014/main" id="{12622BF4-7598-4C32-8B89-5E5A80DB3AA2}"/>
            </a:ext>
          </a:extLst>
        </xdr:cNvPr>
        <xdr:cNvCxnSpPr/>
      </xdr:nvCxnSpPr>
      <xdr:spPr>
        <a:xfrm>
          <a:off x="16230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textlink="">
      <xdr:nvSpPr>
        <xdr:cNvPr id="654" name="【児童館】&#10;有形固定資産減価償却率平均値テキスト">
          <a:extLst>
            <a:ext uri="{FF2B5EF4-FFF2-40B4-BE49-F238E27FC236}">
              <a16:creationId xmlns:a16="http://schemas.microsoft.com/office/drawing/2014/main" id="{7E33FACC-3694-48B1-AC37-DEE15FA82DBC}"/>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textlink="">
      <xdr:nvSpPr>
        <xdr:cNvPr id="655" name="フローチャート: 判断 654">
          <a:extLst>
            <a:ext uri="{FF2B5EF4-FFF2-40B4-BE49-F238E27FC236}">
              <a16:creationId xmlns:a16="http://schemas.microsoft.com/office/drawing/2014/main" id="{FCC7BD22-683C-4212-A5E4-0DDAD524F0A6}"/>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textlink="">
      <xdr:nvSpPr>
        <xdr:cNvPr id="656" name="フローチャート: 判断 655">
          <a:extLst>
            <a:ext uri="{FF2B5EF4-FFF2-40B4-BE49-F238E27FC236}">
              <a16:creationId xmlns:a16="http://schemas.microsoft.com/office/drawing/2014/main" id="{59C745C4-674D-4BE4-B65F-0333D8C8BF89}"/>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textlink="">
      <xdr:nvSpPr>
        <xdr:cNvPr id="657" name="フローチャート: 判断 656">
          <a:extLst>
            <a:ext uri="{FF2B5EF4-FFF2-40B4-BE49-F238E27FC236}">
              <a16:creationId xmlns:a16="http://schemas.microsoft.com/office/drawing/2014/main" id="{FAEE5257-84AD-48CC-A079-8F2F34BAED54}"/>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textlink="">
      <xdr:nvSpPr>
        <xdr:cNvPr id="658" name="フローチャート: 判断 657">
          <a:extLst>
            <a:ext uri="{FF2B5EF4-FFF2-40B4-BE49-F238E27FC236}">
              <a16:creationId xmlns:a16="http://schemas.microsoft.com/office/drawing/2014/main" id="{55190365-66F9-4106-AC64-3CE8E9172974}"/>
            </a:ext>
          </a:extLst>
        </xdr:cNvPr>
        <xdr:cNvSpPr/>
      </xdr:nvSpPr>
      <xdr:spPr>
        <a:xfrm>
          <a:off x="13652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37919</xdr:rowOff>
    </xdr:from>
    <xdr:to>
      <xdr:col>67</xdr:col>
      <xdr:colOff>101600</xdr:colOff>
      <xdr:row>82</xdr:row>
      <xdr:rowOff>139519</xdr:rowOff>
    </xdr:to>
    <xdr:sp textlink="">
      <xdr:nvSpPr>
        <xdr:cNvPr id="659" name="フローチャート: 判断 658">
          <a:extLst>
            <a:ext uri="{FF2B5EF4-FFF2-40B4-BE49-F238E27FC236}">
              <a16:creationId xmlns:a16="http://schemas.microsoft.com/office/drawing/2014/main" id="{D8AF6C5C-8DB7-4EAB-A742-50D2EFBD144A}"/>
            </a:ext>
          </a:extLst>
        </xdr:cNvPr>
        <xdr:cNvSpPr/>
      </xdr:nvSpPr>
      <xdr:spPr>
        <a:xfrm>
          <a:off x="12763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60" name="テキスト ボックス 659">
          <a:extLst>
            <a:ext uri="{FF2B5EF4-FFF2-40B4-BE49-F238E27FC236}">
              <a16:creationId xmlns:a16="http://schemas.microsoft.com/office/drawing/2014/main" id="{8392B75F-8783-4FD1-AC32-0AC3ECC37CA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61" name="テキスト ボックス 660">
          <a:extLst>
            <a:ext uri="{FF2B5EF4-FFF2-40B4-BE49-F238E27FC236}">
              <a16:creationId xmlns:a16="http://schemas.microsoft.com/office/drawing/2014/main" id="{94FFD2B4-3770-4244-A055-3BC5DC6EEE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62" name="テキスト ボックス 661">
          <a:extLst>
            <a:ext uri="{FF2B5EF4-FFF2-40B4-BE49-F238E27FC236}">
              <a16:creationId xmlns:a16="http://schemas.microsoft.com/office/drawing/2014/main" id="{A64758FC-C35C-443C-9135-CDF79E18AD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3" name="テキスト ボックス 662">
          <a:extLst>
            <a:ext uri="{FF2B5EF4-FFF2-40B4-BE49-F238E27FC236}">
              <a16:creationId xmlns:a16="http://schemas.microsoft.com/office/drawing/2014/main" id="{DD41A1FF-1B01-4C74-A8A7-8F20BDD6B6A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4" name="テキスト ボックス 663">
          <a:extLst>
            <a:ext uri="{FF2B5EF4-FFF2-40B4-BE49-F238E27FC236}">
              <a16:creationId xmlns:a16="http://schemas.microsoft.com/office/drawing/2014/main" id="{236F4647-6AFE-4205-B5E6-CCA80652F64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126093</xdr:rowOff>
    </xdr:from>
    <xdr:to>
      <xdr:col>85</xdr:col>
      <xdr:colOff>177800</xdr:colOff>
      <xdr:row>85</xdr:row>
      <xdr:rowOff>56243</xdr:rowOff>
    </xdr:to>
    <xdr:sp textlink="">
      <xdr:nvSpPr>
        <xdr:cNvPr id="665" name="楕円 664">
          <a:extLst>
            <a:ext uri="{FF2B5EF4-FFF2-40B4-BE49-F238E27FC236}">
              <a16:creationId xmlns:a16="http://schemas.microsoft.com/office/drawing/2014/main" id="{7ACBB7E2-13E7-4339-94A9-7A5E24FB798F}"/>
            </a:ext>
          </a:extLst>
        </xdr:cNvPr>
        <xdr:cNvSpPr/>
      </xdr:nvSpPr>
      <xdr:spPr>
        <a:xfrm>
          <a:off x="16268700" y="145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104520</xdr:rowOff>
    </xdr:from>
    <xdr:ext cx="405111" cy="259045"/>
    <xdr:sp textlink="">
      <xdr:nvSpPr>
        <xdr:cNvPr id="666" name="【児童館】&#10;有形固定資産減価償却率該当値テキスト">
          <a:extLst>
            <a:ext uri="{FF2B5EF4-FFF2-40B4-BE49-F238E27FC236}">
              <a16:creationId xmlns:a16="http://schemas.microsoft.com/office/drawing/2014/main" id="{270B053A-35B1-46FD-BFBB-A87B565E89E8}"/>
            </a:ext>
          </a:extLst>
        </xdr:cNvPr>
        <xdr:cNvSpPr txBox="1"/>
      </xdr:nvSpPr>
      <xdr:spPr>
        <a:xfrm>
          <a:off x="16357600" y="1450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98334</xdr:rowOff>
    </xdr:from>
    <xdr:to>
      <xdr:col>81</xdr:col>
      <xdr:colOff>101600</xdr:colOff>
      <xdr:row>85</xdr:row>
      <xdr:rowOff>28484</xdr:rowOff>
    </xdr:to>
    <xdr:sp textlink="">
      <xdr:nvSpPr>
        <xdr:cNvPr id="667" name="楕円 666">
          <a:extLst>
            <a:ext uri="{FF2B5EF4-FFF2-40B4-BE49-F238E27FC236}">
              <a16:creationId xmlns:a16="http://schemas.microsoft.com/office/drawing/2014/main" id="{E33592E7-CF8D-4192-A2B0-E3F82324A7AB}"/>
            </a:ext>
          </a:extLst>
        </xdr:cNvPr>
        <xdr:cNvSpPr/>
      </xdr:nvSpPr>
      <xdr:spPr>
        <a:xfrm>
          <a:off x="15430500" y="145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149134</xdr:rowOff>
    </xdr:from>
    <xdr:to>
      <xdr:col>85</xdr:col>
      <xdr:colOff>127000</xdr:colOff>
      <xdr:row>85</xdr:row>
      <xdr:rowOff>5443</xdr:rowOff>
    </xdr:to>
    <xdr:cxnSp macro="">
      <xdr:nvCxnSpPr>
        <xdr:cNvPr id="668" name="直線コネクタ 667">
          <a:extLst>
            <a:ext uri="{FF2B5EF4-FFF2-40B4-BE49-F238E27FC236}">
              <a16:creationId xmlns:a16="http://schemas.microsoft.com/office/drawing/2014/main" id="{5E9E99E8-EA19-44A5-A729-953F7CC23967}"/>
            </a:ext>
          </a:extLst>
        </xdr:cNvPr>
        <xdr:cNvCxnSpPr/>
      </xdr:nvCxnSpPr>
      <xdr:spPr>
        <a:xfrm>
          <a:off x="15481300" y="1455093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70576</xdr:rowOff>
    </xdr:from>
    <xdr:to>
      <xdr:col>76</xdr:col>
      <xdr:colOff>165100</xdr:colOff>
      <xdr:row>85</xdr:row>
      <xdr:rowOff>726</xdr:rowOff>
    </xdr:to>
    <xdr:sp textlink="">
      <xdr:nvSpPr>
        <xdr:cNvPr id="669" name="楕円 668">
          <a:extLst>
            <a:ext uri="{FF2B5EF4-FFF2-40B4-BE49-F238E27FC236}">
              <a16:creationId xmlns:a16="http://schemas.microsoft.com/office/drawing/2014/main" id="{A8E8D748-012E-474F-9F6F-B738F7A41D7E}"/>
            </a:ext>
          </a:extLst>
        </xdr:cNvPr>
        <xdr:cNvSpPr/>
      </xdr:nvSpPr>
      <xdr:spPr>
        <a:xfrm>
          <a:off x="14541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121376</xdr:rowOff>
    </xdr:from>
    <xdr:to>
      <xdr:col>81</xdr:col>
      <xdr:colOff>50800</xdr:colOff>
      <xdr:row>84</xdr:row>
      <xdr:rowOff>149134</xdr:rowOff>
    </xdr:to>
    <xdr:cxnSp macro="">
      <xdr:nvCxnSpPr>
        <xdr:cNvPr id="670" name="直線コネクタ 669">
          <a:extLst>
            <a:ext uri="{FF2B5EF4-FFF2-40B4-BE49-F238E27FC236}">
              <a16:creationId xmlns:a16="http://schemas.microsoft.com/office/drawing/2014/main" id="{BFCAD41A-8A54-430A-A2AD-7F6B7736E642}"/>
            </a:ext>
          </a:extLst>
        </xdr:cNvPr>
        <xdr:cNvCxnSpPr/>
      </xdr:nvCxnSpPr>
      <xdr:spPr>
        <a:xfrm>
          <a:off x="14592300" y="1452317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162016</xdr:rowOff>
    </xdr:from>
    <xdr:to>
      <xdr:col>72</xdr:col>
      <xdr:colOff>38100</xdr:colOff>
      <xdr:row>84</xdr:row>
      <xdr:rowOff>92166</xdr:rowOff>
    </xdr:to>
    <xdr:sp textlink="">
      <xdr:nvSpPr>
        <xdr:cNvPr id="671" name="楕円 670">
          <a:extLst>
            <a:ext uri="{FF2B5EF4-FFF2-40B4-BE49-F238E27FC236}">
              <a16:creationId xmlns:a16="http://schemas.microsoft.com/office/drawing/2014/main" id="{F90D791C-902E-4586-8C84-F53714A8233D}"/>
            </a:ext>
          </a:extLst>
        </xdr:cNvPr>
        <xdr:cNvSpPr/>
      </xdr:nvSpPr>
      <xdr:spPr>
        <a:xfrm>
          <a:off x="13652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41366</xdr:rowOff>
    </xdr:from>
    <xdr:to>
      <xdr:col>76</xdr:col>
      <xdr:colOff>114300</xdr:colOff>
      <xdr:row>84</xdr:row>
      <xdr:rowOff>121376</xdr:rowOff>
    </xdr:to>
    <xdr:cxnSp macro="">
      <xdr:nvCxnSpPr>
        <xdr:cNvPr id="672" name="直線コネクタ 671">
          <a:extLst>
            <a:ext uri="{FF2B5EF4-FFF2-40B4-BE49-F238E27FC236}">
              <a16:creationId xmlns:a16="http://schemas.microsoft.com/office/drawing/2014/main" id="{0FB07F73-510D-463D-AEBF-7CCFD5DF5D6D}"/>
            </a:ext>
          </a:extLst>
        </xdr:cNvPr>
        <xdr:cNvCxnSpPr/>
      </xdr:nvCxnSpPr>
      <xdr:spPr>
        <a:xfrm>
          <a:off x="13703300" y="144431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166914</xdr:rowOff>
    </xdr:from>
    <xdr:to>
      <xdr:col>67</xdr:col>
      <xdr:colOff>101600</xdr:colOff>
      <xdr:row>84</xdr:row>
      <xdr:rowOff>97064</xdr:rowOff>
    </xdr:to>
    <xdr:sp textlink="">
      <xdr:nvSpPr>
        <xdr:cNvPr id="673" name="楕円 672">
          <a:extLst>
            <a:ext uri="{FF2B5EF4-FFF2-40B4-BE49-F238E27FC236}">
              <a16:creationId xmlns:a16="http://schemas.microsoft.com/office/drawing/2014/main" id="{37229CA3-D478-49E2-A5E5-6CCB358F66A5}"/>
            </a:ext>
          </a:extLst>
        </xdr:cNvPr>
        <xdr:cNvSpPr/>
      </xdr:nvSpPr>
      <xdr:spPr>
        <a:xfrm>
          <a:off x="12763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41366</xdr:rowOff>
    </xdr:from>
    <xdr:to>
      <xdr:col>71</xdr:col>
      <xdr:colOff>177800</xdr:colOff>
      <xdr:row>84</xdr:row>
      <xdr:rowOff>46264</xdr:rowOff>
    </xdr:to>
    <xdr:cxnSp macro="">
      <xdr:nvCxnSpPr>
        <xdr:cNvPr id="674" name="直線コネクタ 673">
          <a:extLst>
            <a:ext uri="{FF2B5EF4-FFF2-40B4-BE49-F238E27FC236}">
              <a16:creationId xmlns:a16="http://schemas.microsoft.com/office/drawing/2014/main" id="{B144149B-7E2F-461B-8FA8-2E44B2CE7CB7}"/>
            </a:ext>
          </a:extLst>
        </xdr:cNvPr>
        <xdr:cNvCxnSpPr/>
      </xdr:nvCxnSpPr>
      <xdr:spPr>
        <a:xfrm flipV="1">
          <a:off x="12814300" y="1444316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textlink="">
      <xdr:nvSpPr>
        <xdr:cNvPr id="675" name="n_1aveValue【児童館】&#10;有形固定資産減価償却率">
          <a:extLst>
            <a:ext uri="{FF2B5EF4-FFF2-40B4-BE49-F238E27FC236}">
              <a16:creationId xmlns:a16="http://schemas.microsoft.com/office/drawing/2014/main" id="{6720ED71-7F44-41BD-A5F6-2FBBC53C134C}"/>
            </a:ext>
          </a:extLst>
        </xdr:cNvPr>
        <xdr:cNvSpPr txBox="1"/>
      </xdr:nvSpPr>
      <xdr:spPr>
        <a:xfrm>
          <a:off x="152660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textlink="">
      <xdr:nvSpPr>
        <xdr:cNvPr id="676" name="n_2aveValue【児童館】&#10;有形固定資産減価償却率">
          <a:extLst>
            <a:ext uri="{FF2B5EF4-FFF2-40B4-BE49-F238E27FC236}">
              <a16:creationId xmlns:a16="http://schemas.microsoft.com/office/drawing/2014/main" id="{3BDB7107-C4A7-4279-AB92-81A8D3B2D159}"/>
            </a:ext>
          </a:extLst>
        </xdr:cNvPr>
        <xdr:cNvSpPr txBox="1"/>
      </xdr:nvSpPr>
      <xdr:spPr>
        <a:xfrm>
          <a:off x="14389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textlink="">
      <xdr:nvSpPr>
        <xdr:cNvPr id="677" name="n_3aveValue【児童館】&#10;有形固定資産減価償却率">
          <a:extLst>
            <a:ext uri="{FF2B5EF4-FFF2-40B4-BE49-F238E27FC236}">
              <a16:creationId xmlns:a16="http://schemas.microsoft.com/office/drawing/2014/main" id="{AEE9E483-79A5-49A6-AFC3-7838A60A4A45}"/>
            </a:ext>
          </a:extLst>
        </xdr:cNvPr>
        <xdr:cNvSpPr txBox="1"/>
      </xdr:nvSpPr>
      <xdr:spPr>
        <a:xfrm>
          <a:off x="13500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156046</xdr:rowOff>
    </xdr:from>
    <xdr:ext cx="405111" cy="259045"/>
    <xdr:sp textlink="">
      <xdr:nvSpPr>
        <xdr:cNvPr id="678" name="n_4aveValue【児童館】&#10;有形固定資産減価償却率">
          <a:extLst>
            <a:ext uri="{FF2B5EF4-FFF2-40B4-BE49-F238E27FC236}">
              <a16:creationId xmlns:a16="http://schemas.microsoft.com/office/drawing/2014/main" id="{63C85035-644F-4F93-8772-8D977F572D16}"/>
            </a:ext>
          </a:extLst>
        </xdr:cNvPr>
        <xdr:cNvSpPr txBox="1"/>
      </xdr:nvSpPr>
      <xdr:spPr>
        <a:xfrm>
          <a:off x="12611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19611</xdr:rowOff>
    </xdr:from>
    <xdr:ext cx="405111" cy="259045"/>
    <xdr:sp textlink="">
      <xdr:nvSpPr>
        <xdr:cNvPr id="679" name="n_1mainValue【児童館】&#10;有形固定資産減価償却率">
          <a:extLst>
            <a:ext uri="{FF2B5EF4-FFF2-40B4-BE49-F238E27FC236}">
              <a16:creationId xmlns:a16="http://schemas.microsoft.com/office/drawing/2014/main" id="{1E13742A-8FEB-4A5C-8425-3CE0A34989DC}"/>
            </a:ext>
          </a:extLst>
        </xdr:cNvPr>
        <xdr:cNvSpPr txBox="1"/>
      </xdr:nvSpPr>
      <xdr:spPr>
        <a:xfrm>
          <a:off x="15266044"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163303</xdr:rowOff>
    </xdr:from>
    <xdr:ext cx="405111" cy="259045"/>
    <xdr:sp textlink="">
      <xdr:nvSpPr>
        <xdr:cNvPr id="680" name="n_2mainValue【児童館】&#10;有形固定資産減価償却率">
          <a:extLst>
            <a:ext uri="{FF2B5EF4-FFF2-40B4-BE49-F238E27FC236}">
              <a16:creationId xmlns:a16="http://schemas.microsoft.com/office/drawing/2014/main" id="{BCFB7CB6-03EC-4AF6-A109-BF13A9066C25}"/>
            </a:ext>
          </a:extLst>
        </xdr:cNvPr>
        <xdr:cNvSpPr txBox="1"/>
      </xdr:nvSpPr>
      <xdr:spPr>
        <a:xfrm>
          <a:off x="143897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83293</xdr:rowOff>
    </xdr:from>
    <xdr:ext cx="405111" cy="259045"/>
    <xdr:sp textlink="">
      <xdr:nvSpPr>
        <xdr:cNvPr id="681" name="n_3mainValue【児童館】&#10;有形固定資産減価償却率">
          <a:extLst>
            <a:ext uri="{FF2B5EF4-FFF2-40B4-BE49-F238E27FC236}">
              <a16:creationId xmlns:a16="http://schemas.microsoft.com/office/drawing/2014/main" id="{BD7B2149-A18A-40FC-AA6A-934C3847B9E3}"/>
            </a:ext>
          </a:extLst>
        </xdr:cNvPr>
        <xdr:cNvSpPr txBox="1"/>
      </xdr:nvSpPr>
      <xdr:spPr>
        <a:xfrm>
          <a:off x="13500744"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88191</xdr:rowOff>
    </xdr:from>
    <xdr:ext cx="405111" cy="259045"/>
    <xdr:sp textlink="">
      <xdr:nvSpPr>
        <xdr:cNvPr id="682" name="n_4mainValue【児童館】&#10;有形固定資産減価償却率">
          <a:extLst>
            <a:ext uri="{FF2B5EF4-FFF2-40B4-BE49-F238E27FC236}">
              <a16:creationId xmlns:a16="http://schemas.microsoft.com/office/drawing/2014/main" id="{5D7DB2B4-048D-441D-AB93-5909DF3D5EC5}"/>
            </a:ext>
          </a:extLst>
        </xdr:cNvPr>
        <xdr:cNvSpPr txBox="1"/>
      </xdr:nvSpPr>
      <xdr:spPr>
        <a:xfrm>
          <a:off x="126117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3" name="正方形/長方形 682">
          <a:extLst>
            <a:ext uri="{FF2B5EF4-FFF2-40B4-BE49-F238E27FC236}">
              <a16:creationId xmlns:a16="http://schemas.microsoft.com/office/drawing/2014/main" id="{8750EA9E-9635-4B3F-B800-A7F30BDE0A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4" name="正方形/長方形 683">
          <a:extLst>
            <a:ext uri="{FF2B5EF4-FFF2-40B4-BE49-F238E27FC236}">
              <a16:creationId xmlns:a16="http://schemas.microsoft.com/office/drawing/2014/main" id="{74A56F30-405B-4357-A0EB-289581FC5A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5" name="正方形/長方形 684">
          <a:extLst>
            <a:ext uri="{FF2B5EF4-FFF2-40B4-BE49-F238E27FC236}">
              <a16:creationId xmlns:a16="http://schemas.microsoft.com/office/drawing/2014/main" id="{B83BCC2E-1E5F-4833-BF21-990E04F5AEC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6" name="正方形/長方形 685">
          <a:extLst>
            <a:ext uri="{FF2B5EF4-FFF2-40B4-BE49-F238E27FC236}">
              <a16:creationId xmlns:a16="http://schemas.microsoft.com/office/drawing/2014/main" id="{2621D2C4-B3C4-4180-B3FF-91B8F0A6B3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7" name="正方形/長方形 686">
          <a:extLst>
            <a:ext uri="{FF2B5EF4-FFF2-40B4-BE49-F238E27FC236}">
              <a16:creationId xmlns:a16="http://schemas.microsoft.com/office/drawing/2014/main" id="{29C430C8-45BE-46F9-9238-E66633C1DDC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8" name="正方形/長方形 687">
          <a:extLst>
            <a:ext uri="{FF2B5EF4-FFF2-40B4-BE49-F238E27FC236}">
              <a16:creationId xmlns:a16="http://schemas.microsoft.com/office/drawing/2014/main" id="{1E753EC2-E869-4F58-A86D-57211D241A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9" name="正方形/長方形 688">
          <a:extLst>
            <a:ext uri="{FF2B5EF4-FFF2-40B4-BE49-F238E27FC236}">
              <a16:creationId xmlns:a16="http://schemas.microsoft.com/office/drawing/2014/main" id="{23744790-5FAF-4329-A8C5-2DBF222ED5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90" name="正方形/長方形 689">
          <a:extLst>
            <a:ext uri="{FF2B5EF4-FFF2-40B4-BE49-F238E27FC236}">
              <a16:creationId xmlns:a16="http://schemas.microsoft.com/office/drawing/2014/main" id="{86724B1D-EC09-47B7-93FE-905A030FA6A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91" name="テキスト ボックス 690">
          <a:extLst>
            <a:ext uri="{FF2B5EF4-FFF2-40B4-BE49-F238E27FC236}">
              <a16:creationId xmlns:a16="http://schemas.microsoft.com/office/drawing/2014/main" id="{4698A7CD-F010-4AC1-A720-0EAC2312C54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190F699D-A3B6-45B6-A015-5455B7560E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6B5AEEDC-F1C3-4901-B1B7-7335DEF513C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694" name="テキスト ボックス 693">
          <a:extLst>
            <a:ext uri="{FF2B5EF4-FFF2-40B4-BE49-F238E27FC236}">
              <a16:creationId xmlns:a16="http://schemas.microsoft.com/office/drawing/2014/main" id="{DC43B518-A492-49D9-A12A-8173C57A9B1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2036468E-71A5-402C-8258-6540CA8B4C0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696" name="テキスト ボックス 695">
          <a:extLst>
            <a:ext uri="{FF2B5EF4-FFF2-40B4-BE49-F238E27FC236}">
              <a16:creationId xmlns:a16="http://schemas.microsoft.com/office/drawing/2014/main" id="{4FDD5287-C2EB-4047-9F6B-00C3D69901F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4AA36D5C-17F8-4E47-94C7-B0EF4EFEE3C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698" name="テキスト ボックス 697">
          <a:extLst>
            <a:ext uri="{FF2B5EF4-FFF2-40B4-BE49-F238E27FC236}">
              <a16:creationId xmlns:a16="http://schemas.microsoft.com/office/drawing/2014/main" id="{7200B736-9360-4B4B-8CBE-B1AC15228CE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10A328D4-2B80-49C3-9DB8-52269CDA84B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00" name="テキスト ボックス 699">
          <a:extLst>
            <a:ext uri="{FF2B5EF4-FFF2-40B4-BE49-F238E27FC236}">
              <a16:creationId xmlns:a16="http://schemas.microsoft.com/office/drawing/2014/main" id="{BC96200D-7E8C-4E20-BF23-0BFD96070E5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9B0CD581-D2F1-47B8-B7E2-1FA9E3572E5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702" name="テキスト ボックス 701">
          <a:extLst>
            <a:ext uri="{FF2B5EF4-FFF2-40B4-BE49-F238E27FC236}">
              <a16:creationId xmlns:a16="http://schemas.microsoft.com/office/drawing/2014/main" id="{BCC34283-4322-4BAE-815C-9E1C268034A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2A24A1F1-9C1D-48E6-977C-73D0DCC0038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4" name="テキスト ボックス 703">
          <a:extLst>
            <a:ext uri="{FF2B5EF4-FFF2-40B4-BE49-F238E27FC236}">
              <a16:creationId xmlns:a16="http://schemas.microsoft.com/office/drawing/2014/main" id="{75E72EE7-291E-4DAD-A42E-DC9BB9DA78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5" name="【児童館】&#10;一人当たり面積グラフ枠">
          <a:extLst>
            <a:ext uri="{FF2B5EF4-FFF2-40B4-BE49-F238E27FC236}">
              <a16:creationId xmlns:a16="http://schemas.microsoft.com/office/drawing/2014/main" id="{183C9999-D03F-46F1-994A-CDDB359E5F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06" name="直線コネクタ 705">
          <a:extLst>
            <a:ext uri="{FF2B5EF4-FFF2-40B4-BE49-F238E27FC236}">
              <a16:creationId xmlns:a16="http://schemas.microsoft.com/office/drawing/2014/main" id="{83475856-8C1B-4C3B-85F1-75F64E2A336C}"/>
            </a:ext>
          </a:extLst>
        </xdr:cNvPr>
        <xdr:cNvCxnSpPr/>
      </xdr:nvCxnSpPr>
      <xdr:spPr>
        <a:xfrm flipV="1">
          <a:off x="22160864" y="135178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textlink="">
      <xdr:nvSpPr>
        <xdr:cNvPr id="707" name="【児童館】&#10;一人当たり面積最小値テキスト">
          <a:extLst>
            <a:ext uri="{FF2B5EF4-FFF2-40B4-BE49-F238E27FC236}">
              <a16:creationId xmlns:a16="http://schemas.microsoft.com/office/drawing/2014/main" id="{AB67B463-5A9A-4BB8-97BF-27BF159C782B}"/>
            </a:ext>
          </a:extLst>
        </xdr:cNvPr>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708" name="直線コネクタ 707">
          <a:extLst>
            <a:ext uri="{FF2B5EF4-FFF2-40B4-BE49-F238E27FC236}">
              <a16:creationId xmlns:a16="http://schemas.microsoft.com/office/drawing/2014/main" id="{02726DED-0513-4503-A396-54E254D5983B}"/>
            </a:ext>
          </a:extLst>
        </xdr:cNvPr>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textlink="">
      <xdr:nvSpPr>
        <xdr:cNvPr id="709" name="【児童館】&#10;一人当たり面積最大値テキスト">
          <a:extLst>
            <a:ext uri="{FF2B5EF4-FFF2-40B4-BE49-F238E27FC236}">
              <a16:creationId xmlns:a16="http://schemas.microsoft.com/office/drawing/2014/main" id="{7DAD19A0-DA15-4D48-ACC7-F59A59B5E2E6}"/>
            </a:ext>
          </a:extLst>
        </xdr:cNvPr>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710" name="直線コネクタ 709">
          <a:extLst>
            <a:ext uri="{FF2B5EF4-FFF2-40B4-BE49-F238E27FC236}">
              <a16:creationId xmlns:a16="http://schemas.microsoft.com/office/drawing/2014/main" id="{4AA45AFC-30C7-40B4-A9CA-1F93B308A82F}"/>
            </a:ext>
          </a:extLst>
        </xdr:cNvPr>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textlink="">
      <xdr:nvSpPr>
        <xdr:cNvPr id="711" name="【児童館】&#10;一人当たり面積平均値テキスト">
          <a:extLst>
            <a:ext uri="{FF2B5EF4-FFF2-40B4-BE49-F238E27FC236}">
              <a16:creationId xmlns:a16="http://schemas.microsoft.com/office/drawing/2014/main" id="{CFA1A986-19BE-4752-AC23-1740CC62E6B7}"/>
            </a:ext>
          </a:extLst>
        </xdr:cNvPr>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textlink="">
      <xdr:nvSpPr>
        <xdr:cNvPr id="712" name="フローチャート: 判断 711">
          <a:extLst>
            <a:ext uri="{FF2B5EF4-FFF2-40B4-BE49-F238E27FC236}">
              <a16:creationId xmlns:a16="http://schemas.microsoft.com/office/drawing/2014/main" id="{9A4810D2-AB36-41D5-B13D-192FD964DCB8}"/>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textlink="">
      <xdr:nvSpPr>
        <xdr:cNvPr id="713" name="フローチャート: 判断 712">
          <a:extLst>
            <a:ext uri="{FF2B5EF4-FFF2-40B4-BE49-F238E27FC236}">
              <a16:creationId xmlns:a16="http://schemas.microsoft.com/office/drawing/2014/main" id="{8BCB9766-21F3-4DC6-AA51-EDFACC879A43}"/>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textlink="">
      <xdr:nvSpPr>
        <xdr:cNvPr id="714" name="フローチャート: 判断 713">
          <a:extLst>
            <a:ext uri="{FF2B5EF4-FFF2-40B4-BE49-F238E27FC236}">
              <a16:creationId xmlns:a16="http://schemas.microsoft.com/office/drawing/2014/main" id="{F53B7B6A-CDA9-43E2-9A52-B16996B3BD93}"/>
            </a:ext>
          </a:extLst>
        </xdr:cNvPr>
        <xdr:cNvSpPr/>
      </xdr:nvSpPr>
      <xdr:spPr>
        <a:xfrm>
          <a:off x="203835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textlink="">
      <xdr:nvSpPr>
        <xdr:cNvPr id="715" name="フローチャート: 判断 714">
          <a:extLst>
            <a:ext uri="{FF2B5EF4-FFF2-40B4-BE49-F238E27FC236}">
              <a16:creationId xmlns:a16="http://schemas.microsoft.com/office/drawing/2014/main" id="{017EC2D3-F7FD-48F5-A17E-A803E644A30C}"/>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textlink="">
      <xdr:nvSpPr>
        <xdr:cNvPr id="716" name="フローチャート: 判断 715">
          <a:extLst>
            <a:ext uri="{FF2B5EF4-FFF2-40B4-BE49-F238E27FC236}">
              <a16:creationId xmlns:a16="http://schemas.microsoft.com/office/drawing/2014/main" id="{D9D3B1E2-7D67-4E33-9AE7-B81E724C6F6F}"/>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7" name="テキスト ボックス 716">
          <a:extLst>
            <a:ext uri="{FF2B5EF4-FFF2-40B4-BE49-F238E27FC236}">
              <a16:creationId xmlns:a16="http://schemas.microsoft.com/office/drawing/2014/main" id="{F9D7C0F5-EC4E-4A11-93B5-4AE32B427F5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8" name="テキスト ボックス 717">
          <a:extLst>
            <a:ext uri="{FF2B5EF4-FFF2-40B4-BE49-F238E27FC236}">
              <a16:creationId xmlns:a16="http://schemas.microsoft.com/office/drawing/2014/main" id="{4CBFACE7-A4FA-474A-817D-60BE1DB84F5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9" name="テキスト ボックス 718">
          <a:extLst>
            <a:ext uri="{FF2B5EF4-FFF2-40B4-BE49-F238E27FC236}">
              <a16:creationId xmlns:a16="http://schemas.microsoft.com/office/drawing/2014/main" id="{F50CABAD-5AB0-4B9A-8FF3-35F23518EFF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20" name="テキスト ボックス 719">
          <a:extLst>
            <a:ext uri="{FF2B5EF4-FFF2-40B4-BE49-F238E27FC236}">
              <a16:creationId xmlns:a16="http://schemas.microsoft.com/office/drawing/2014/main" id="{06380A3B-F842-414D-9849-7F89745ADCB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21" name="テキスト ボックス 720">
          <a:extLst>
            <a:ext uri="{FF2B5EF4-FFF2-40B4-BE49-F238E27FC236}">
              <a16:creationId xmlns:a16="http://schemas.microsoft.com/office/drawing/2014/main" id="{26562870-5D85-4298-8F0E-1A4D98EE261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textlink="">
      <xdr:nvSpPr>
        <xdr:cNvPr id="722" name="楕円 721">
          <a:extLst>
            <a:ext uri="{FF2B5EF4-FFF2-40B4-BE49-F238E27FC236}">
              <a16:creationId xmlns:a16="http://schemas.microsoft.com/office/drawing/2014/main" id="{EAD1796A-DF77-440F-84CA-C74D6D4A0947}"/>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textlink="">
      <xdr:nvSpPr>
        <xdr:cNvPr id="723" name="【児童館】&#10;一人当たり面積該当値テキスト">
          <a:extLst>
            <a:ext uri="{FF2B5EF4-FFF2-40B4-BE49-F238E27FC236}">
              <a16:creationId xmlns:a16="http://schemas.microsoft.com/office/drawing/2014/main" id="{8EE1B8F2-E7E3-4706-8861-FD8807E27367}"/>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textlink="">
      <xdr:nvSpPr>
        <xdr:cNvPr id="724" name="楕円 723">
          <a:extLst>
            <a:ext uri="{FF2B5EF4-FFF2-40B4-BE49-F238E27FC236}">
              <a16:creationId xmlns:a16="http://schemas.microsoft.com/office/drawing/2014/main" id="{EE878D57-CC1D-40AE-AD3C-D09485EAE34A}"/>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25" name="直線コネクタ 724">
          <a:extLst>
            <a:ext uri="{FF2B5EF4-FFF2-40B4-BE49-F238E27FC236}">
              <a16:creationId xmlns:a16="http://schemas.microsoft.com/office/drawing/2014/main" id="{A46281B4-980F-44BE-876C-C01CAC41F792}"/>
            </a:ext>
          </a:extLst>
        </xdr:cNvPr>
        <xdr:cNvCxnSpPr/>
      </xdr:nvCxnSpPr>
      <xdr:spPr>
        <a:xfrm>
          <a:off x="21323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textlink="">
      <xdr:nvSpPr>
        <xdr:cNvPr id="726" name="楕円 725">
          <a:extLst>
            <a:ext uri="{FF2B5EF4-FFF2-40B4-BE49-F238E27FC236}">
              <a16:creationId xmlns:a16="http://schemas.microsoft.com/office/drawing/2014/main" id="{B3008039-748E-40B6-8500-4E9DACD211C4}"/>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57150</xdr:rowOff>
    </xdr:to>
    <xdr:cxnSp macro="">
      <xdr:nvCxnSpPr>
        <xdr:cNvPr id="727" name="直線コネクタ 726">
          <a:extLst>
            <a:ext uri="{FF2B5EF4-FFF2-40B4-BE49-F238E27FC236}">
              <a16:creationId xmlns:a16="http://schemas.microsoft.com/office/drawing/2014/main" id="{339F6856-AD7C-4752-B0BB-94684ACBEF32}"/>
            </a:ext>
          </a:extLst>
        </xdr:cNvPr>
        <xdr:cNvCxnSpPr/>
      </xdr:nvCxnSpPr>
      <xdr:spPr>
        <a:xfrm flipV="1">
          <a:off x="20434300" y="1462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textlink="">
      <xdr:nvSpPr>
        <xdr:cNvPr id="728" name="楕円 727">
          <a:extLst>
            <a:ext uri="{FF2B5EF4-FFF2-40B4-BE49-F238E27FC236}">
              <a16:creationId xmlns:a16="http://schemas.microsoft.com/office/drawing/2014/main" id="{E3137D1B-E41D-4240-92DA-68ED84897EF2}"/>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64770</xdr:rowOff>
    </xdr:to>
    <xdr:cxnSp macro="">
      <xdr:nvCxnSpPr>
        <xdr:cNvPr id="729" name="直線コネクタ 728">
          <a:extLst>
            <a:ext uri="{FF2B5EF4-FFF2-40B4-BE49-F238E27FC236}">
              <a16:creationId xmlns:a16="http://schemas.microsoft.com/office/drawing/2014/main" id="{A7819574-4EE0-4834-B948-E65104F6C2ED}"/>
            </a:ext>
          </a:extLst>
        </xdr:cNvPr>
        <xdr:cNvCxnSpPr/>
      </xdr:nvCxnSpPr>
      <xdr:spPr>
        <a:xfrm flipV="1">
          <a:off x="19545300" y="1463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xdr:rowOff>
    </xdr:from>
    <xdr:to>
      <xdr:col>98</xdr:col>
      <xdr:colOff>38100</xdr:colOff>
      <xdr:row>85</xdr:row>
      <xdr:rowOff>115570</xdr:rowOff>
    </xdr:to>
    <xdr:sp textlink="">
      <xdr:nvSpPr>
        <xdr:cNvPr id="730" name="楕円 729">
          <a:extLst>
            <a:ext uri="{FF2B5EF4-FFF2-40B4-BE49-F238E27FC236}">
              <a16:creationId xmlns:a16="http://schemas.microsoft.com/office/drawing/2014/main" id="{E0D205A9-4565-4CCA-B919-FD9547689ECD}"/>
            </a:ext>
          </a:extLst>
        </xdr:cNvPr>
        <xdr:cNvSpPr/>
      </xdr:nvSpPr>
      <xdr:spPr>
        <a:xfrm>
          <a:off x="18605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64770</xdr:rowOff>
    </xdr:to>
    <xdr:cxnSp macro="">
      <xdr:nvCxnSpPr>
        <xdr:cNvPr id="731" name="直線コネクタ 730">
          <a:extLst>
            <a:ext uri="{FF2B5EF4-FFF2-40B4-BE49-F238E27FC236}">
              <a16:creationId xmlns:a16="http://schemas.microsoft.com/office/drawing/2014/main" id="{61BECB77-4542-45CB-A12A-D9E8BC4B3BE8}"/>
            </a:ext>
          </a:extLst>
        </xdr:cNvPr>
        <xdr:cNvCxnSpPr/>
      </xdr:nvCxnSpPr>
      <xdr:spPr>
        <a:xfrm>
          <a:off x="18656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textlink="">
      <xdr:nvSpPr>
        <xdr:cNvPr id="732" name="n_1aveValue【児童館】&#10;一人当たり面積">
          <a:extLst>
            <a:ext uri="{FF2B5EF4-FFF2-40B4-BE49-F238E27FC236}">
              <a16:creationId xmlns:a16="http://schemas.microsoft.com/office/drawing/2014/main" id="{AE8123F1-7D63-4504-B40C-BB065F2DA77F}"/>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textlink="">
      <xdr:nvSpPr>
        <xdr:cNvPr id="733" name="n_2aveValue【児童館】&#10;一人当たり面積">
          <a:extLst>
            <a:ext uri="{FF2B5EF4-FFF2-40B4-BE49-F238E27FC236}">
              <a16:creationId xmlns:a16="http://schemas.microsoft.com/office/drawing/2014/main" id="{086E5B17-3812-4A76-A328-3D23C59494F2}"/>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textlink="">
      <xdr:nvSpPr>
        <xdr:cNvPr id="734" name="n_3aveValue【児童館】&#10;一人当たり面積">
          <a:extLst>
            <a:ext uri="{FF2B5EF4-FFF2-40B4-BE49-F238E27FC236}">
              <a16:creationId xmlns:a16="http://schemas.microsoft.com/office/drawing/2014/main" id="{7524D5FF-E244-43A1-8292-5C2C7ED93AD0}"/>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textlink="">
      <xdr:nvSpPr>
        <xdr:cNvPr id="735" name="n_4aveValue【児童館】&#10;一人当たり面積">
          <a:extLst>
            <a:ext uri="{FF2B5EF4-FFF2-40B4-BE49-F238E27FC236}">
              <a16:creationId xmlns:a16="http://schemas.microsoft.com/office/drawing/2014/main" id="{CB6EF927-000A-49D5-BF93-63733CD2772F}"/>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116857</xdr:rowOff>
    </xdr:from>
    <xdr:ext cx="469744" cy="259045"/>
    <xdr:sp textlink="">
      <xdr:nvSpPr>
        <xdr:cNvPr id="736" name="n_1mainValue【児童館】&#10;一人当たり面積">
          <a:extLst>
            <a:ext uri="{FF2B5EF4-FFF2-40B4-BE49-F238E27FC236}">
              <a16:creationId xmlns:a16="http://schemas.microsoft.com/office/drawing/2014/main" id="{35A8E465-CA65-4BC7-93A1-20C8266E96DE}"/>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textlink="">
      <xdr:nvSpPr>
        <xdr:cNvPr id="737" name="n_2mainValue【児童館】&#10;一人当たり面積">
          <a:extLst>
            <a:ext uri="{FF2B5EF4-FFF2-40B4-BE49-F238E27FC236}">
              <a16:creationId xmlns:a16="http://schemas.microsoft.com/office/drawing/2014/main" id="{5A0911C6-3CE2-4729-BD56-5E89109D0A91}"/>
            </a:ext>
          </a:extLst>
        </xdr:cNvPr>
        <xdr:cNvSpPr txBox="1"/>
      </xdr:nvSpPr>
      <xdr:spPr>
        <a:xfrm>
          <a:off x="20199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textlink="">
      <xdr:nvSpPr>
        <xdr:cNvPr id="738" name="n_3mainValue【児童館】&#10;一人当たり面積">
          <a:extLst>
            <a:ext uri="{FF2B5EF4-FFF2-40B4-BE49-F238E27FC236}">
              <a16:creationId xmlns:a16="http://schemas.microsoft.com/office/drawing/2014/main" id="{5720A045-0A5E-4F0E-AE03-6755D45818B9}"/>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106697</xdr:rowOff>
    </xdr:from>
    <xdr:ext cx="469744" cy="259045"/>
    <xdr:sp textlink="">
      <xdr:nvSpPr>
        <xdr:cNvPr id="739" name="n_4mainValue【児童館】&#10;一人当たり面積">
          <a:extLst>
            <a:ext uri="{FF2B5EF4-FFF2-40B4-BE49-F238E27FC236}">
              <a16:creationId xmlns:a16="http://schemas.microsoft.com/office/drawing/2014/main" id="{2DC34C4B-3F38-413A-A9EC-B8994CF5D41F}"/>
            </a:ext>
          </a:extLst>
        </xdr:cNvPr>
        <xdr:cNvSpPr txBox="1"/>
      </xdr:nvSpPr>
      <xdr:spPr>
        <a:xfrm>
          <a:off x="18421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40" name="正方形/長方形 739">
          <a:extLst>
            <a:ext uri="{FF2B5EF4-FFF2-40B4-BE49-F238E27FC236}">
              <a16:creationId xmlns:a16="http://schemas.microsoft.com/office/drawing/2014/main" id="{CA533703-B3B1-40B6-ACF4-CA50C779932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1" name="正方形/長方形 740">
          <a:extLst>
            <a:ext uri="{FF2B5EF4-FFF2-40B4-BE49-F238E27FC236}">
              <a16:creationId xmlns:a16="http://schemas.microsoft.com/office/drawing/2014/main" id="{E5CC86F1-B8AC-4221-B2F0-1A799FF780E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2" name="正方形/長方形 741">
          <a:extLst>
            <a:ext uri="{FF2B5EF4-FFF2-40B4-BE49-F238E27FC236}">
              <a16:creationId xmlns:a16="http://schemas.microsoft.com/office/drawing/2014/main" id="{2F7D5F59-D478-4920-9EF4-C389F5D17F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3" name="正方形/長方形 742">
          <a:extLst>
            <a:ext uri="{FF2B5EF4-FFF2-40B4-BE49-F238E27FC236}">
              <a16:creationId xmlns:a16="http://schemas.microsoft.com/office/drawing/2014/main" id="{ADECC96B-8F1E-48C9-9A8F-58D486A067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4" name="正方形/長方形 743">
          <a:extLst>
            <a:ext uri="{FF2B5EF4-FFF2-40B4-BE49-F238E27FC236}">
              <a16:creationId xmlns:a16="http://schemas.microsoft.com/office/drawing/2014/main" id="{08A01DEC-A476-47AA-BA4B-F0D8388645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5" name="正方形/長方形 744">
          <a:extLst>
            <a:ext uri="{FF2B5EF4-FFF2-40B4-BE49-F238E27FC236}">
              <a16:creationId xmlns:a16="http://schemas.microsoft.com/office/drawing/2014/main" id="{9321CAF1-D34D-49CD-A905-3A3DC29323D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6" name="正方形/長方形 745">
          <a:extLst>
            <a:ext uri="{FF2B5EF4-FFF2-40B4-BE49-F238E27FC236}">
              <a16:creationId xmlns:a16="http://schemas.microsoft.com/office/drawing/2014/main" id="{28582CC2-1B85-4C5D-B881-0A92A55505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7" name="正方形/長方形 746">
          <a:extLst>
            <a:ext uri="{FF2B5EF4-FFF2-40B4-BE49-F238E27FC236}">
              <a16:creationId xmlns:a16="http://schemas.microsoft.com/office/drawing/2014/main" id="{D8BC730D-7636-4BCC-9529-FE3402D2973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8" name="テキスト ボックス 747">
          <a:extLst>
            <a:ext uri="{FF2B5EF4-FFF2-40B4-BE49-F238E27FC236}">
              <a16:creationId xmlns:a16="http://schemas.microsoft.com/office/drawing/2014/main" id="{262350E0-E983-4391-A787-0C012A4D9D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86CBCEBB-0C41-4B95-80DE-BBA5D7E4889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50" name="テキスト ボックス 749">
          <a:extLst>
            <a:ext uri="{FF2B5EF4-FFF2-40B4-BE49-F238E27FC236}">
              <a16:creationId xmlns:a16="http://schemas.microsoft.com/office/drawing/2014/main" id="{6D29A8D9-7257-450D-8E37-552CC3FA4D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A90B56B9-FA2A-43B7-86F0-E8345B3724B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52" name="テキスト ボックス 751">
          <a:extLst>
            <a:ext uri="{FF2B5EF4-FFF2-40B4-BE49-F238E27FC236}">
              <a16:creationId xmlns:a16="http://schemas.microsoft.com/office/drawing/2014/main" id="{22344E8E-0DA4-4CA7-A0AD-5DB05615A85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97DA87-B5B6-41A3-94BD-4412CB0BADA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4" name="テキスト ボックス 753">
          <a:extLst>
            <a:ext uri="{FF2B5EF4-FFF2-40B4-BE49-F238E27FC236}">
              <a16:creationId xmlns:a16="http://schemas.microsoft.com/office/drawing/2014/main" id="{4D163E15-623A-49A4-951F-8BBC0B8AD80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4C5343CE-3F30-4496-A6C3-4779698EB80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6" name="テキスト ボックス 755">
          <a:extLst>
            <a:ext uri="{FF2B5EF4-FFF2-40B4-BE49-F238E27FC236}">
              <a16:creationId xmlns:a16="http://schemas.microsoft.com/office/drawing/2014/main" id="{6E2027BD-AC0A-4BA6-A5F7-D5B43430594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996A9F58-F7A1-4A4D-AE5E-E904FFBE14F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8" name="テキスト ボックス 757">
          <a:extLst>
            <a:ext uri="{FF2B5EF4-FFF2-40B4-BE49-F238E27FC236}">
              <a16:creationId xmlns:a16="http://schemas.microsoft.com/office/drawing/2014/main" id="{05EBF124-06B2-48E7-B5C1-FBBF745B936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C6882336-026D-4D1A-9AFB-9F1E030DFD0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60" name="テキスト ボックス 759">
          <a:extLst>
            <a:ext uri="{FF2B5EF4-FFF2-40B4-BE49-F238E27FC236}">
              <a16:creationId xmlns:a16="http://schemas.microsoft.com/office/drawing/2014/main" id="{4E61F63D-4B7D-4822-B463-7C09FC476CB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AC81DF16-EC88-4BCA-9E06-3646C6538D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62" name="テキスト ボックス 761">
          <a:extLst>
            <a:ext uri="{FF2B5EF4-FFF2-40B4-BE49-F238E27FC236}">
              <a16:creationId xmlns:a16="http://schemas.microsoft.com/office/drawing/2014/main" id="{52C8C5B1-2FBF-4ADC-A59C-768EF2DE0FA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63" name="【公民館】&#10;有形固定資産減価償却率グラフ枠">
          <a:extLst>
            <a:ext uri="{FF2B5EF4-FFF2-40B4-BE49-F238E27FC236}">
              <a16:creationId xmlns:a16="http://schemas.microsoft.com/office/drawing/2014/main" id="{C7D9C529-74A0-4E55-9D7E-EDB46845B70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6045FFC8-7D8C-4C40-AFCE-FB9D982E657E}"/>
            </a:ext>
          </a:extLst>
        </xdr:cNvPr>
        <xdr:cNvCxnSpPr/>
      </xdr:nvCxnSpPr>
      <xdr:spPr>
        <a:xfrm flipV="1">
          <a:off x="16318864" y="1716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5" name="【公民館】&#10;有形固定資産減価償却率最小値テキスト">
          <a:extLst>
            <a:ext uri="{FF2B5EF4-FFF2-40B4-BE49-F238E27FC236}">
              <a16:creationId xmlns:a16="http://schemas.microsoft.com/office/drawing/2014/main" id="{6355EDFE-CBAF-464E-9D68-07C459837B5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8C2F31BC-6031-43EB-82B1-9850023EB6B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textlink="">
      <xdr:nvSpPr>
        <xdr:cNvPr id="767" name="【公民館】&#10;有形固定資産減価償却率最大値テキスト">
          <a:extLst>
            <a:ext uri="{FF2B5EF4-FFF2-40B4-BE49-F238E27FC236}">
              <a16:creationId xmlns:a16="http://schemas.microsoft.com/office/drawing/2014/main" id="{BCF8AEDF-8F11-4E7C-AEFD-A7D4B29515C3}"/>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8" name="直線コネクタ 767">
          <a:extLst>
            <a:ext uri="{FF2B5EF4-FFF2-40B4-BE49-F238E27FC236}">
              <a16:creationId xmlns:a16="http://schemas.microsoft.com/office/drawing/2014/main" id="{02FD909F-A3CD-46B5-B8B8-D6EF42B43CC7}"/>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147338</xdr:rowOff>
    </xdr:from>
    <xdr:ext cx="405111" cy="259045"/>
    <xdr:sp textlink="">
      <xdr:nvSpPr>
        <xdr:cNvPr id="769" name="【公民館】&#10;有形固定資産減価償却率平均値テキスト">
          <a:extLst>
            <a:ext uri="{FF2B5EF4-FFF2-40B4-BE49-F238E27FC236}">
              <a16:creationId xmlns:a16="http://schemas.microsoft.com/office/drawing/2014/main" id="{F3ECEDE7-B930-40C7-9157-43143A4BEB71}"/>
            </a:ext>
          </a:extLst>
        </xdr:cNvPr>
        <xdr:cNvSpPr txBox="1"/>
      </xdr:nvSpPr>
      <xdr:spPr>
        <a:xfrm>
          <a:off x="16357600" y="17806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textlink="">
      <xdr:nvSpPr>
        <xdr:cNvPr id="770" name="フローチャート: 判断 769">
          <a:extLst>
            <a:ext uri="{FF2B5EF4-FFF2-40B4-BE49-F238E27FC236}">
              <a16:creationId xmlns:a16="http://schemas.microsoft.com/office/drawing/2014/main" id="{273F9A16-4D5E-451A-90CA-F817C75C679F}"/>
            </a:ext>
          </a:extLst>
        </xdr:cNvPr>
        <xdr:cNvSpPr/>
      </xdr:nvSpPr>
      <xdr:spPr>
        <a:xfrm>
          <a:off x="162687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textlink="">
      <xdr:nvSpPr>
        <xdr:cNvPr id="771" name="フローチャート: 判断 770">
          <a:extLst>
            <a:ext uri="{FF2B5EF4-FFF2-40B4-BE49-F238E27FC236}">
              <a16:creationId xmlns:a16="http://schemas.microsoft.com/office/drawing/2014/main" id="{464FF14C-3E50-4207-9E4E-F5D8D9857F52}"/>
            </a:ext>
          </a:extLst>
        </xdr:cNvPr>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textlink="">
      <xdr:nvSpPr>
        <xdr:cNvPr id="772" name="フローチャート: 判断 771">
          <a:extLst>
            <a:ext uri="{FF2B5EF4-FFF2-40B4-BE49-F238E27FC236}">
              <a16:creationId xmlns:a16="http://schemas.microsoft.com/office/drawing/2014/main" id="{06A8F3C1-D1D3-406D-B8C1-1811138B6D41}"/>
            </a:ext>
          </a:extLst>
        </xdr:cNvPr>
        <xdr:cNvSpPr/>
      </xdr:nvSpPr>
      <xdr:spPr>
        <a:xfrm>
          <a:off x="14541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textlink="">
      <xdr:nvSpPr>
        <xdr:cNvPr id="773" name="フローチャート: 判断 772">
          <a:extLst>
            <a:ext uri="{FF2B5EF4-FFF2-40B4-BE49-F238E27FC236}">
              <a16:creationId xmlns:a16="http://schemas.microsoft.com/office/drawing/2014/main" id="{02DD6C33-E7C3-4A1C-B162-3B8CD641C18D}"/>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textlink="">
      <xdr:nvSpPr>
        <xdr:cNvPr id="774" name="フローチャート: 判断 773">
          <a:extLst>
            <a:ext uri="{FF2B5EF4-FFF2-40B4-BE49-F238E27FC236}">
              <a16:creationId xmlns:a16="http://schemas.microsoft.com/office/drawing/2014/main" id="{C04372D2-D519-41A4-874C-B990FC993883}"/>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5" name="テキスト ボックス 774">
          <a:extLst>
            <a:ext uri="{FF2B5EF4-FFF2-40B4-BE49-F238E27FC236}">
              <a16:creationId xmlns:a16="http://schemas.microsoft.com/office/drawing/2014/main" id="{7ACABC47-E363-4B48-B50F-E4DC49DF04A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6" name="テキスト ボックス 775">
          <a:extLst>
            <a:ext uri="{FF2B5EF4-FFF2-40B4-BE49-F238E27FC236}">
              <a16:creationId xmlns:a16="http://schemas.microsoft.com/office/drawing/2014/main" id="{5F79418B-2995-4C7E-BC5B-CEA9A8F23EF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7" name="テキスト ボックス 776">
          <a:extLst>
            <a:ext uri="{FF2B5EF4-FFF2-40B4-BE49-F238E27FC236}">
              <a16:creationId xmlns:a16="http://schemas.microsoft.com/office/drawing/2014/main" id="{D8CB0D23-1D55-4044-9D63-8312C671BF8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8" name="テキスト ボックス 777">
          <a:extLst>
            <a:ext uri="{FF2B5EF4-FFF2-40B4-BE49-F238E27FC236}">
              <a16:creationId xmlns:a16="http://schemas.microsoft.com/office/drawing/2014/main" id="{5B3491E2-4BB5-446A-995B-C7439758942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9" name="テキスト ボックス 778">
          <a:extLst>
            <a:ext uri="{FF2B5EF4-FFF2-40B4-BE49-F238E27FC236}">
              <a16:creationId xmlns:a16="http://schemas.microsoft.com/office/drawing/2014/main" id="{55768ACC-B0AC-4048-BD00-8F598F1390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61595</xdr:rowOff>
    </xdr:from>
    <xdr:to>
      <xdr:col>85</xdr:col>
      <xdr:colOff>177800</xdr:colOff>
      <xdr:row>105</xdr:row>
      <xdr:rowOff>163195</xdr:rowOff>
    </xdr:to>
    <xdr:sp textlink="">
      <xdr:nvSpPr>
        <xdr:cNvPr id="780" name="楕円 779">
          <a:extLst>
            <a:ext uri="{FF2B5EF4-FFF2-40B4-BE49-F238E27FC236}">
              <a16:creationId xmlns:a16="http://schemas.microsoft.com/office/drawing/2014/main" id="{2CA45B77-2C5E-4416-9CF6-75F006EB5681}"/>
            </a:ext>
          </a:extLst>
        </xdr:cNvPr>
        <xdr:cNvSpPr/>
      </xdr:nvSpPr>
      <xdr:spPr>
        <a:xfrm>
          <a:off x="162687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40022</xdr:rowOff>
    </xdr:from>
    <xdr:ext cx="405111" cy="259045"/>
    <xdr:sp textlink="">
      <xdr:nvSpPr>
        <xdr:cNvPr id="781" name="【公民館】&#10;有形固定資産減価償却率該当値テキスト">
          <a:extLst>
            <a:ext uri="{FF2B5EF4-FFF2-40B4-BE49-F238E27FC236}">
              <a16:creationId xmlns:a16="http://schemas.microsoft.com/office/drawing/2014/main" id="{6EB076FD-0719-4098-B14A-F278E5884FBC}"/>
            </a:ext>
          </a:extLst>
        </xdr:cNvPr>
        <xdr:cNvSpPr txBox="1"/>
      </xdr:nvSpPr>
      <xdr:spPr>
        <a:xfrm>
          <a:off x="16357600"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93980</xdr:rowOff>
    </xdr:from>
    <xdr:to>
      <xdr:col>81</xdr:col>
      <xdr:colOff>101600</xdr:colOff>
      <xdr:row>106</xdr:row>
      <xdr:rowOff>24130</xdr:rowOff>
    </xdr:to>
    <xdr:sp textlink="">
      <xdr:nvSpPr>
        <xdr:cNvPr id="782" name="楕円 781">
          <a:extLst>
            <a:ext uri="{FF2B5EF4-FFF2-40B4-BE49-F238E27FC236}">
              <a16:creationId xmlns:a16="http://schemas.microsoft.com/office/drawing/2014/main" id="{2BBB8621-1284-484B-A74E-F85F55344B02}"/>
            </a:ext>
          </a:extLst>
        </xdr:cNvPr>
        <xdr:cNvSpPr/>
      </xdr:nvSpPr>
      <xdr:spPr>
        <a:xfrm>
          <a:off x="15430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112395</xdr:rowOff>
    </xdr:from>
    <xdr:to>
      <xdr:col>85</xdr:col>
      <xdr:colOff>127000</xdr:colOff>
      <xdr:row>105</xdr:row>
      <xdr:rowOff>144780</xdr:rowOff>
    </xdr:to>
    <xdr:cxnSp macro="">
      <xdr:nvCxnSpPr>
        <xdr:cNvPr id="783" name="直線コネクタ 782">
          <a:extLst>
            <a:ext uri="{FF2B5EF4-FFF2-40B4-BE49-F238E27FC236}">
              <a16:creationId xmlns:a16="http://schemas.microsoft.com/office/drawing/2014/main" id="{3782C945-5767-4617-BFF1-DE29D0573F6B}"/>
            </a:ext>
          </a:extLst>
        </xdr:cNvPr>
        <xdr:cNvCxnSpPr/>
      </xdr:nvCxnSpPr>
      <xdr:spPr>
        <a:xfrm flipV="1">
          <a:off x="15481300" y="181146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90170</xdr:rowOff>
    </xdr:from>
    <xdr:to>
      <xdr:col>76</xdr:col>
      <xdr:colOff>165100</xdr:colOff>
      <xdr:row>106</xdr:row>
      <xdr:rowOff>20320</xdr:rowOff>
    </xdr:to>
    <xdr:sp textlink="">
      <xdr:nvSpPr>
        <xdr:cNvPr id="784" name="楕円 783">
          <a:extLst>
            <a:ext uri="{FF2B5EF4-FFF2-40B4-BE49-F238E27FC236}">
              <a16:creationId xmlns:a16="http://schemas.microsoft.com/office/drawing/2014/main" id="{E1DEDB75-A175-4A2C-A502-FDAC2F917F86}"/>
            </a:ext>
          </a:extLst>
        </xdr:cNvPr>
        <xdr:cNvSpPr/>
      </xdr:nvSpPr>
      <xdr:spPr>
        <a:xfrm>
          <a:off x="14541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140970</xdr:rowOff>
    </xdr:from>
    <xdr:to>
      <xdr:col>81</xdr:col>
      <xdr:colOff>50800</xdr:colOff>
      <xdr:row>105</xdr:row>
      <xdr:rowOff>144780</xdr:rowOff>
    </xdr:to>
    <xdr:cxnSp macro="">
      <xdr:nvCxnSpPr>
        <xdr:cNvPr id="785" name="直線コネクタ 784">
          <a:extLst>
            <a:ext uri="{FF2B5EF4-FFF2-40B4-BE49-F238E27FC236}">
              <a16:creationId xmlns:a16="http://schemas.microsoft.com/office/drawing/2014/main" id="{24F4578B-66A3-45BB-92F0-35BA02F66418}"/>
            </a:ext>
          </a:extLst>
        </xdr:cNvPr>
        <xdr:cNvCxnSpPr/>
      </xdr:nvCxnSpPr>
      <xdr:spPr>
        <a:xfrm>
          <a:off x="14592300" y="1814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86361</xdr:rowOff>
    </xdr:from>
    <xdr:to>
      <xdr:col>72</xdr:col>
      <xdr:colOff>38100</xdr:colOff>
      <xdr:row>107</xdr:row>
      <xdr:rowOff>16511</xdr:rowOff>
    </xdr:to>
    <xdr:sp textlink="">
      <xdr:nvSpPr>
        <xdr:cNvPr id="786" name="楕円 785">
          <a:extLst>
            <a:ext uri="{FF2B5EF4-FFF2-40B4-BE49-F238E27FC236}">
              <a16:creationId xmlns:a16="http://schemas.microsoft.com/office/drawing/2014/main" id="{1BFE4DAB-D19D-4268-B63C-16947D9C8BA6}"/>
            </a:ext>
          </a:extLst>
        </xdr:cNvPr>
        <xdr:cNvSpPr/>
      </xdr:nvSpPr>
      <xdr:spPr>
        <a:xfrm>
          <a:off x="13652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140970</xdr:rowOff>
    </xdr:from>
    <xdr:to>
      <xdr:col>76</xdr:col>
      <xdr:colOff>114300</xdr:colOff>
      <xdr:row>106</xdr:row>
      <xdr:rowOff>137161</xdr:rowOff>
    </xdr:to>
    <xdr:cxnSp macro="">
      <xdr:nvCxnSpPr>
        <xdr:cNvPr id="787" name="直線コネクタ 786">
          <a:extLst>
            <a:ext uri="{FF2B5EF4-FFF2-40B4-BE49-F238E27FC236}">
              <a16:creationId xmlns:a16="http://schemas.microsoft.com/office/drawing/2014/main" id="{FBB0AC25-0085-4BC4-839E-A461D49D9724}"/>
            </a:ext>
          </a:extLst>
        </xdr:cNvPr>
        <xdr:cNvCxnSpPr/>
      </xdr:nvCxnSpPr>
      <xdr:spPr>
        <a:xfrm flipV="1">
          <a:off x="13703300" y="181432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textlink="">
      <xdr:nvSpPr>
        <xdr:cNvPr id="788" name="楕円 787">
          <a:extLst>
            <a:ext uri="{FF2B5EF4-FFF2-40B4-BE49-F238E27FC236}">
              <a16:creationId xmlns:a16="http://schemas.microsoft.com/office/drawing/2014/main" id="{870B8094-DCC8-445D-A87D-4AAA550361E1}"/>
            </a:ext>
          </a:extLst>
        </xdr:cNvPr>
        <xdr:cNvSpPr/>
      </xdr:nvSpPr>
      <xdr:spPr>
        <a:xfrm>
          <a:off x="12763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106</xdr:row>
      <xdr:rowOff>137161</xdr:rowOff>
    </xdr:to>
    <xdr:cxnSp macro="">
      <xdr:nvCxnSpPr>
        <xdr:cNvPr id="789" name="直線コネクタ 788">
          <a:extLst>
            <a:ext uri="{FF2B5EF4-FFF2-40B4-BE49-F238E27FC236}">
              <a16:creationId xmlns:a16="http://schemas.microsoft.com/office/drawing/2014/main" id="{287F3F32-0746-45F1-B03A-5110D44132BE}"/>
            </a:ext>
          </a:extLst>
        </xdr:cNvPr>
        <xdr:cNvCxnSpPr/>
      </xdr:nvCxnSpPr>
      <xdr:spPr>
        <a:xfrm>
          <a:off x="12814300" y="18272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55897</xdr:rowOff>
    </xdr:from>
    <xdr:ext cx="405111" cy="259045"/>
    <xdr:sp textlink="">
      <xdr:nvSpPr>
        <xdr:cNvPr id="790" name="n_1aveValue【公民館】&#10;有形固定資産減価償却率">
          <a:extLst>
            <a:ext uri="{FF2B5EF4-FFF2-40B4-BE49-F238E27FC236}">
              <a16:creationId xmlns:a16="http://schemas.microsoft.com/office/drawing/2014/main" id="{14F8DD27-1A23-498B-ADA3-3A6074C60D8D}"/>
            </a:ext>
          </a:extLst>
        </xdr:cNvPr>
        <xdr:cNvSpPr txBox="1"/>
      </xdr:nvSpPr>
      <xdr:spPr>
        <a:xfrm>
          <a:off x="152660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36847</xdr:rowOff>
    </xdr:from>
    <xdr:ext cx="405111" cy="259045"/>
    <xdr:sp textlink="">
      <xdr:nvSpPr>
        <xdr:cNvPr id="791" name="n_2aveValue【公民館】&#10;有形固定資産減価償却率">
          <a:extLst>
            <a:ext uri="{FF2B5EF4-FFF2-40B4-BE49-F238E27FC236}">
              <a16:creationId xmlns:a16="http://schemas.microsoft.com/office/drawing/2014/main" id="{31A47BAD-CEF5-433F-AC04-624A9D03047A}"/>
            </a:ext>
          </a:extLst>
        </xdr:cNvPr>
        <xdr:cNvSpPr txBox="1"/>
      </xdr:nvSpPr>
      <xdr:spPr>
        <a:xfrm>
          <a:off x="14389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textlink="">
      <xdr:nvSpPr>
        <xdr:cNvPr id="792" name="n_3aveValue【公民館】&#10;有形固定資産減価償却率">
          <a:extLst>
            <a:ext uri="{FF2B5EF4-FFF2-40B4-BE49-F238E27FC236}">
              <a16:creationId xmlns:a16="http://schemas.microsoft.com/office/drawing/2014/main" id="{554BF534-3310-47B7-BEE2-B864831A4A81}"/>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textlink="">
      <xdr:nvSpPr>
        <xdr:cNvPr id="793" name="n_4aveValue【公民館】&#10;有形固定資産減価償却率">
          <a:extLst>
            <a:ext uri="{FF2B5EF4-FFF2-40B4-BE49-F238E27FC236}">
              <a16:creationId xmlns:a16="http://schemas.microsoft.com/office/drawing/2014/main" id="{F6C609E8-9AE1-4080-ACF8-1E77946C36A1}"/>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15257</xdr:rowOff>
    </xdr:from>
    <xdr:ext cx="405111" cy="259045"/>
    <xdr:sp textlink="">
      <xdr:nvSpPr>
        <xdr:cNvPr id="794" name="n_1mainValue【公民館】&#10;有形固定資産減価償却率">
          <a:extLst>
            <a:ext uri="{FF2B5EF4-FFF2-40B4-BE49-F238E27FC236}">
              <a16:creationId xmlns:a16="http://schemas.microsoft.com/office/drawing/2014/main" id="{C9470986-C0B5-430A-AEFF-41DEC0ACC8F9}"/>
            </a:ext>
          </a:extLst>
        </xdr:cNvPr>
        <xdr:cNvSpPr txBox="1"/>
      </xdr:nvSpPr>
      <xdr:spPr>
        <a:xfrm>
          <a:off x="152660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11447</xdr:rowOff>
    </xdr:from>
    <xdr:ext cx="405111" cy="259045"/>
    <xdr:sp textlink="">
      <xdr:nvSpPr>
        <xdr:cNvPr id="795" name="n_2mainValue【公民館】&#10;有形固定資産減価償却率">
          <a:extLst>
            <a:ext uri="{FF2B5EF4-FFF2-40B4-BE49-F238E27FC236}">
              <a16:creationId xmlns:a16="http://schemas.microsoft.com/office/drawing/2014/main" id="{03281AF9-F101-4CF7-9336-4D0A182FFA1E}"/>
            </a:ext>
          </a:extLst>
        </xdr:cNvPr>
        <xdr:cNvSpPr txBox="1"/>
      </xdr:nvSpPr>
      <xdr:spPr>
        <a:xfrm>
          <a:off x="14389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7638</xdr:rowOff>
    </xdr:from>
    <xdr:ext cx="405111" cy="259045"/>
    <xdr:sp textlink="">
      <xdr:nvSpPr>
        <xdr:cNvPr id="796" name="n_3mainValue【公民館】&#10;有形固定資産減価償却率">
          <a:extLst>
            <a:ext uri="{FF2B5EF4-FFF2-40B4-BE49-F238E27FC236}">
              <a16:creationId xmlns:a16="http://schemas.microsoft.com/office/drawing/2014/main" id="{6C1AB9FB-4069-4510-B71C-FF8E179D2B11}"/>
            </a:ext>
          </a:extLst>
        </xdr:cNvPr>
        <xdr:cNvSpPr txBox="1"/>
      </xdr:nvSpPr>
      <xdr:spPr>
        <a:xfrm>
          <a:off x="13500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textlink="">
      <xdr:nvSpPr>
        <xdr:cNvPr id="797" name="n_4mainValue【公民館】&#10;有形固定資産減価償却率">
          <a:extLst>
            <a:ext uri="{FF2B5EF4-FFF2-40B4-BE49-F238E27FC236}">
              <a16:creationId xmlns:a16="http://schemas.microsoft.com/office/drawing/2014/main" id="{737DCBE4-3EC0-4D19-A2EC-8E0D7582E33C}"/>
            </a:ext>
          </a:extLst>
        </xdr:cNvPr>
        <xdr:cNvSpPr txBox="1"/>
      </xdr:nvSpPr>
      <xdr:spPr>
        <a:xfrm>
          <a:off x="12611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8" name="正方形/長方形 797">
          <a:extLst>
            <a:ext uri="{FF2B5EF4-FFF2-40B4-BE49-F238E27FC236}">
              <a16:creationId xmlns:a16="http://schemas.microsoft.com/office/drawing/2014/main" id="{4B8FA3FD-6995-40C2-8C5D-864DF97EB9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9" name="正方形/長方形 798">
          <a:extLst>
            <a:ext uri="{FF2B5EF4-FFF2-40B4-BE49-F238E27FC236}">
              <a16:creationId xmlns:a16="http://schemas.microsoft.com/office/drawing/2014/main" id="{DC32EEBD-82A6-4613-81A1-20B524D7601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00" name="正方形/長方形 799">
          <a:extLst>
            <a:ext uri="{FF2B5EF4-FFF2-40B4-BE49-F238E27FC236}">
              <a16:creationId xmlns:a16="http://schemas.microsoft.com/office/drawing/2014/main" id="{ACC73B7E-3213-4F82-9B63-DEBB0C50CB7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01" name="正方形/長方形 800">
          <a:extLst>
            <a:ext uri="{FF2B5EF4-FFF2-40B4-BE49-F238E27FC236}">
              <a16:creationId xmlns:a16="http://schemas.microsoft.com/office/drawing/2014/main" id="{58597E1D-B791-447F-90CA-8B92952397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2" name="正方形/長方形 801">
          <a:extLst>
            <a:ext uri="{FF2B5EF4-FFF2-40B4-BE49-F238E27FC236}">
              <a16:creationId xmlns:a16="http://schemas.microsoft.com/office/drawing/2014/main" id="{02890F8D-616D-465F-82C6-4BCFF6BDB97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3" name="正方形/長方形 802">
          <a:extLst>
            <a:ext uri="{FF2B5EF4-FFF2-40B4-BE49-F238E27FC236}">
              <a16:creationId xmlns:a16="http://schemas.microsoft.com/office/drawing/2014/main" id="{A9725D99-7564-4231-8ECC-CB70FFED878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4" name="正方形/長方形 803">
          <a:extLst>
            <a:ext uri="{FF2B5EF4-FFF2-40B4-BE49-F238E27FC236}">
              <a16:creationId xmlns:a16="http://schemas.microsoft.com/office/drawing/2014/main" id="{7DB8C585-2796-4B5F-A181-792AAF67DA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5" name="正方形/長方形 804">
          <a:extLst>
            <a:ext uri="{FF2B5EF4-FFF2-40B4-BE49-F238E27FC236}">
              <a16:creationId xmlns:a16="http://schemas.microsoft.com/office/drawing/2014/main" id="{A2EE29F3-641C-4C38-B1F6-7F83458415C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6" name="テキスト ボックス 805">
          <a:extLst>
            <a:ext uri="{FF2B5EF4-FFF2-40B4-BE49-F238E27FC236}">
              <a16:creationId xmlns:a16="http://schemas.microsoft.com/office/drawing/2014/main" id="{45FC7DF0-302D-4818-9CA0-F3513659005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CB129E7-79AB-4F86-B2BA-1AD6CF640ED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AFA22838-3BE0-4D91-AF2B-5EDB6EF13B4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809" name="テキスト ボックス 808">
          <a:extLst>
            <a:ext uri="{FF2B5EF4-FFF2-40B4-BE49-F238E27FC236}">
              <a16:creationId xmlns:a16="http://schemas.microsoft.com/office/drawing/2014/main" id="{FA14FCB6-B2D1-426E-A208-282C20EBC11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CF10249E-87D6-46BB-B0D4-854B676589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811" name="テキスト ボックス 810">
          <a:extLst>
            <a:ext uri="{FF2B5EF4-FFF2-40B4-BE49-F238E27FC236}">
              <a16:creationId xmlns:a16="http://schemas.microsoft.com/office/drawing/2014/main" id="{8E264106-4BE1-4BD8-9B5A-1D4FB79A383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DDEAC874-08A6-4318-B0C8-78A50A5270D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813" name="テキスト ボックス 812">
          <a:extLst>
            <a:ext uri="{FF2B5EF4-FFF2-40B4-BE49-F238E27FC236}">
              <a16:creationId xmlns:a16="http://schemas.microsoft.com/office/drawing/2014/main" id="{D29A0678-23CA-46E8-B2F8-884A8C2DEA8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7A305847-A583-4D2B-B085-99C980FB263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815" name="テキスト ボックス 814">
          <a:extLst>
            <a:ext uri="{FF2B5EF4-FFF2-40B4-BE49-F238E27FC236}">
              <a16:creationId xmlns:a16="http://schemas.microsoft.com/office/drawing/2014/main" id="{AF1C2B7A-D374-4A2F-9221-08535BCBBF9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C27335BE-BF69-43D1-A2AB-08B06F234BB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817" name="テキスト ボックス 816">
          <a:extLst>
            <a:ext uri="{FF2B5EF4-FFF2-40B4-BE49-F238E27FC236}">
              <a16:creationId xmlns:a16="http://schemas.microsoft.com/office/drawing/2014/main" id="{817ECF63-DBF5-4399-87B4-3613ECEFB61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BF2E38CE-3DAF-4572-AF80-A0F767EC941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819" name="テキスト ボックス 818">
          <a:extLst>
            <a:ext uri="{FF2B5EF4-FFF2-40B4-BE49-F238E27FC236}">
              <a16:creationId xmlns:a16="http://schemas.microsoft.com/office/drawing/2014/main" id="{CF2E5B61-4409-49A3-B2CF-3EE71557AD6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545C6226-2B08-418F-BF48-0B4581963B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21" name="テキスト ボックス 820">
          <a:extLst>
            <a:ext uri="{FF2B5EF4-FFF2-40B4-BE49-F238E27FC236}">
              <a16:creationId xmlns:a16="http://schemas.microsoft.com/office/drawing/2014/main" id="{F5A3967A-F660-413D-BFD3-4EE3BB776A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22" name="【公民館】&#10;一人当たり面積グラフ枠">
          <a:extLst>
            <a:ext uri="{FF2B5EF4-FFF2-40B4-BE49-F238E27FC236}">
              <a16:creationId xmlns:a16="http://schemas.microsoft.com/office/drawing/2014/main" id="{8E550DA0-7E23-4D49-9841-2411456CBA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823" name="直線コネクタ 822">
          <a:extLst>
            <a:ext uri="{FF2B5EF4-FFF2-40B4-BE49-F238E27FC236}">
              <a16:creationId xmlns:a16="http://schemas.microsoft.com/office/drawing/2014/main" id="{CF1D57DF-CB8F-4E78-BA99-CF2C9DFD3570}"/>
            </a:ext>
          </a:extLst>
        </xdr:cNvPr>
        <xdr:cNvCxnSpPr/>
      </xdr:nvCxnSpPr>
      <xdr:spPr>
        <a:xfrm flipV="1">
          <a:off x="22160864" y="17270186"/>
          <a:ext cx="0" cy="14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textlink="">
      <xdr:nvSpPr>
        <xdr:cNvPr id="824" name="【公民館】&#10;一人当たり面積最小値テキスト">
          <a:extLst>
            <a:ext uri="{FF2B5EF4-FFF2-40B4-BE49-F238E27FC236}">
              <a16:creationId xmlns:a16="http://schemas.microsoft.com/office/drawing/2014/main" id="{5613F50F-A50F-4868-8B40-F3543175A735}"/>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5" name="直線コネクタ 824">
          <a:extLst>
            <a:ext uri="{FF2B5EF4-FFF2-40B4-BE49-F238E27FC236}">
              <a16:creationId xmlns:a16="http://schemas.microsoft.com/office/drawing/2014/main" id="{E6752E4E-1890-4D6D-ABAA-C8916EF25AAB}"/>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textlink="">
      <xdr:nvSpPr>
        <xdr:cNvPr id="826" name="【公民館】&#10;一人当たり面積最大値テキスト">
          <a:extLst>
            <a:ext uri="{FF2B5EF4-FFF2-40B4-BE49-F238E27FC236}">
              <a16:creationId xmlns:a16="http://schemas.microsoft.com/office/drawing/2014/main" id="{378754CB-FA1F-45DB-B6B4-C47E4D346D46}"/>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7" name="直線コネクタ 826">
          <a:extLst>
            <a:ext uri="{FF2B5EF4-FFF2-40B4-BE49-F238E27FC236}">
              <a16:creationId xmlns:a16="http://schemas.microsoft.com/office/drawing/2014/main" id="{36D1A8CC-E5D6-4FFF-9ACF-B1721A5F62BA}"/>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textlink="">
      <xdr:nvSpPr>
        <xdr:cNvPr id="828" name="【公民館】&#10;一人当たり面積平均値テキスト">
          <a:extLst>
            <a:ext uri="{FF2B5EF4-FFF2-40B4-BE49-F238E27FC236}">
              <a16:creationId xmlns:a16="http://schemas.microsoft.com/office/drawing/2014/main" id="{120BB7BF-9FDB-4D1E-B790-D6031876B8AC}"/>
            </a:ext>
          </a:extLst>
        </xdr:cNvPr>
        <xdr:cNvSpPr txBox="1"/>
      </xdr:nvSpPr>
      <xdr:spPr>
        <a:xfrm>
          <a:off x="22199600" y="18179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textlink="">
      <xdr:nvSpPr>
        <xdr:cNvPr id="829" name="フローチャート: 判断 828">
          <a:extLst>
            <a:ext uri="{FF2B5EF4-FFF2-40B4-BE49-F238E27FC236}">
              <a16:creationId xmlns:a16="http://schemas.microsoft.com/office/drawing/2014/main" id="{C333BAF6-CCA9-428B-A7CC-EAD945E84321}"/>
            </a:ext>
          </a:extLst>
        </xdr:cNvPr>
        <xdr:cNvSpPr/>
      </xdr:nvSpPr>
      <xdr:spPr>
        <a:xfrm>
          <a:off x="22110700" y="1832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textlink="">
      <xdr:nvSpPr>
        <xdr:cNvPr id="830" name="フローチャート: 判断 829">
          <a:extLst>
            <a:ext uri="{FF2B5EF4-FFF2-40B4-BE49-F238E27FC236}">
              <a16:creationId xmlns:a16="http://schemas.microsoft.com/office/drawing/2014/main" id="{B262F13D-4C18-47B3-8E5A-79528B011866}"/>
            </a:ext>
          </a:extLst>
        </xdr:cNvPr>
        <xdr:cNvSpPr/>
      </xdr:nvSpPr>
      <xdr:spPr>
        <a:xfrm>
          <a:off x="21272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textlink="">
      <xdr:nvSpPr>
        <xdr:cNvPr id="831" name="フローチャート: 判断 830">
          <a:extLst>
            <a:ext uri="{FF2B5EF4-FFF2-40B4-BE49-F238E27FC236}">
              <a16:creationId xmlns:a16="http://schemas.microsoft.com/office/drawing/2014/main" id="{F68B34D0-63FA-4BD5-9D9D-47B7459CE7A0}"/>
            </a:ext>
          </a:extLst>
        </xdr:cNvPr>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149498</xdr:rowOff>
    </xdr:from>
    <xdr:to>
      <xdr:col>102</xdr:col>
      <xdr:colOff>165100</xdr:colOff>
      <xdr:row>107</xdr:row>
      <xdr:rowOff>79648</xdr:rowOff>
    </xdr:to>
    <xdr:sp textlink="">
      <xdr:nvSpPr>
        <xdr:cNvPr id="832" name="フローチャート: 判断 831">
          <a:extLst>
            <a:ext uri="{FF2B5EF4-FFF2-40B4-BE49-F238E27FC236}">
              <a16:creationId xmlns:a16="http://schemas.microsoft.com/office/drawing/2014/main" id="{D5FC9F91-EB78-4F88-BAD9-F9403C898676}"/>
            </a:ext>
          </a:extLst>
        </xdr:cNvPr>
        <xdr:cNvSpPr/>
      </xdr:nvSpPr>
      <xdr:spPr>
        <a:xfrm>
          <a:off x="19494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141332</xdr:rowOff>
    </xdr:from>
    <xdr:to>
      <xdr:col>98</xdr:col>
      <xdr:colOff>38100</xdr:colOff>
      <xdr:row>107</xdr:row>
      <xdr:rowOff>71482</xdr:rowOff>
    </xdr:to>
    <xdr:sp textlink="">
      <xdr:nvSpPr>
        <xdr:cNvPr id="833" name="フローチャート: 判断 832">
          <a:extLst>
            <a:ext uri="{FF2B5EF4-FFF2-40B4-BE49-F238E27FC236}">
              <a16:creationId xmlns:a16="http://schemas.microsoft.com/office/drawing/2014/main" id="{D9B0AEC7-637A-4C7F-8D10-D7BC2F91710A}"/>
            </a:ext>
          </a:extLst>
        </xdr:cNvPr>
        <xdr:cNvSpPr/>
      </xdr:nvSpPr>
      <xdr:spPr>
        <a:xfrm>
          <a:off x="18605500" y="1831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4" name="テキスト ボックス 833">
          <a:extLst>
            <a:ext uri="{FF2B5EF4-FFF2-40B4-BE49-F238E27FC236}">
              <a16:creationId xmlns:a16="http://schemas.microsoft.com/office/drawing/2014/main" id="{79B47775-2960-42D4-93A0-82A72D318D8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5" name="テキスト ボックス 834">
          <a:extLst>
            <a:ext uri="{FF2B5EF4-FFF2-40B4-BE49-F238E27FC236}">
              <a16:creationId xmlns:a16="http://schemas.microsoft.com/office/drawing/2014/main" id="{F7868CD6-25D4-4900-ABF6-D7B2306AEF4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6" name="テキスト ボックス 835">
          <a:extLst>
            <a:ext uri="{FF2B5EF4-FFF2-40B4-BE49-F238E27FC236}">
              <a16:creationId xmlns:a16="http://schemas.microsoft.com/office/drawing/2014/main" id="{07D7832B-B558-4B36-9EC9-C681CA0F69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7" name="テキスト ボックス 836">
          <a:extLst>
            <a:ext uri="{FF2B5EF4-FFF2-40B4-BE49-F238E27FC236}">
              <a16:creationId xmlns:a16="http://schemas.microsoft.com/office/drawing/2014/main" id="{B3E231D2-E650-412B-8D29-D1056261DC9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8" name="テキスト ボックス 837">
          <a:extLst>
            <a:ext uri="{FF2B5EF4-FFF2-40B4-BE49-F238E27FC236}">
              <a16:creationId xmlns:a16="http://schemas.microsoft.com/office/drawing/2014/main" id="{6F5E53F1-66BB-4ACD-B021-DEDBCD54AD0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38463</xdr:rowOff>
    </xdr:from>
    <xdr:to>
      <xdr:col>116</xdr:col>
      <xdr:colOff>114300</xdr:colOff>
      <xdr:row>108</xdr:row>
      <xdr:rowOff>140063</xdr:rowOff>
    </xdr:to>
    <xdr:sp textlink="">
      <xdr:nvSpPr>
        <xdr:cNvPr id="839" name="楕円 838">
          <a:extLst>
            <a:ext uri="{FF2B5EF4-FFF2-40B4-BE49-F238E27FC236}">
              <a16:creationId xmlns:a16="http://schemas.microsoft.com/office/drawing/2014/main" id="{5D644359-B591-4CB3-95E4-9E3DCFC86C11}"/>
            </a:ext>
          </a:extLst>
        </xdr:cNvPr>
        <xdr:cNvSpPr/>
      </xdr:nvSpPr>
      <xdr:spPr>
        <a:xfrm>
          <a:off x="221107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124840</xdr:rowOff>
    </xdr:from>
    <xdr:ext cx="469744" cy="259045"/>
    <xdr:sp textlink="">
      <xdr:nvSpPr>
        <xdr:cNvPr id="840" name="【公民館】&#10;一人当たり面積該当値テキスト">
          <a:extLst>
            <a:ext uri="{FF2B5EF4-FFF2-40B4-BE49-F238E27FC236}">
              <a16:creationId xmlns:a16="http://schemas.microsoft.com/office/drawing/2014/main" id="{B9DAA3F1-79BC-4EC7-9745-7E8586F5696B}"/>
            </a:ext>
          </a:extLst>
        </xdr:cNvPr>
        <xdr:cNvSpPr txBox="1"/>
      </xdr:nvSpPr>
      <xdr:spPr>
        <a:xfrm>
          <a:off x="22199600" y="18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41729</xdr:rowOff>
    </xdr:from>
    <xdr:to>
      <xdr:col>112</xdr:col>
      <xdr:colOff>38100</xdr:colOff>
      <xdr:row>108</xdr:row>
      <xdr:rowOff>143329</xdr:rowOff>
    </xdr:to>
    <xdr:sp textlink="">
      <xdr:nvSpPr>
        <xdr:cNvPr id="841" name="楕円 840">
          <a:extLst>
            <a:ext uri="{FF2B5EF4-FFF2-40B4-BE49-F238E27FC236}">
              <a16:creationId xmlns:a16="http://schemas.microsoft.com/office/drawing/2014/main" id="{3D65E96E-2E2E-4313-BA64-B7062C7D09B7}"/>
            </a:ext>
          </a:extLst>
        </xdr:cNvPr>
        <xdr:cNvSpPr/>
      </xdr:nvSpPr>
      <xdr:spPr>
        <a:xfrm>
          <a:off x="21272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89263</xdr:rowOff>
    </xdr:from>
    <xdr:to>
      <xdr:col>116</xdr:col>
      <xdr:colOff>63500</xdr:colOff>
      <xdr:row>108</xdr:row>
      <xdr:rowOff>92529</xdr:rowOff>
    </xdr:to>
    <xdr:cxnSp macro="">
      <xdr:nvCxnSpPr>
        <xdr:cNvPr id="842" name="直線コネクタ 841">
          <a:extLst>
            <a:ext uri="{FF2B5EF4-FFF2-40B4-BE49-F238E27FC236}">
              <a16:creationId xmlns:a16="http://schemas.microsoft.com/office/drawing/2014/main" id="{21F1E517-9C53-48BD-94A0-BD283EB1D52E}"/>
            </a:ext>
          </a:extLst>
        </xdr:cNvPr>
        <xdr:cNvCxnSpPr/>
      </xdr:nvCxnSpPr>
      <xdr:spPr>
        <a:xfrm flipV="1">
          <a:off x="21323300" y="186058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43362</xdr:rowOff>
    </xdr:from>
    <xdr:to>
      <xdr:col>107</xdr:col>
      <xdr:colOff>101600</xdr:colOff>
      <xdr:row>108</xdr:row>
      <xdr:rowOff>144962</xdr:rowOff>
    </xdr:to>
    <xdr:sp textlink="">
      <xdr:nvSpPr>
        <xdr:cNvPr id="843" name="楕円 842">
          <a:extLst>
            <a:ext uri="{FF2B5EF4-FFF2-40B4-BE49-F238E27FC236}">
              <a16:creationId xmlns:a16="http://schemas.microsoft.com/office/drawing/2014/main" id="{B52268DB-5B22-417D-BEDC-31880DFA50BB}"/>
            </a:ext>
          </a:extLst>
        </xdr:cNvPr>
        <xdr:cNvSpPr/>
      </xdr:nvSpPr>
      <xdr:spPr>
        <a:xfrm>
          <a:off x="20383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92529</xdr:rowOff>
    </xdr:from>
    <xdr:to>
      <xdr:col>111</xdr:col>
      <xdr:colOff>177800</xdr:colOff>
      <xdr:row>108</xdr:row>
      <xdr:rowOff>94162</xdr:rowOff>
    </xdr:to>
    <xdr:cxnSp macro="">
      <xdr:nvCxnSpPr>
        <xdr:cNvPr id="844" name="直線コネクタ 843">
          <a:extLst>
            <a:ext uri="{FF2B5EF4-FFF2-40B4-BE49-F238E27FC236}">
              <a16:creationId xmlns:a16="http://schemas.microsoft.com/office/drawing/2014/main" id="{212FE110-698A-42B8-AEAE-752156952152}"/>
            </a:ext>
          </a:extLst>
        </xdr:cNvPr>
        <xdr:cNvCxnSpPr/>
      </xdr:nvCxnSpPr>
      <xdr:spPr>
        <a:xfrm flipV="1">
          <a:off x="20434300" y="1860912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46627</xdr:rowOff>
    </xdr:from>
    <xdr:to>
      <xdr:col>102</xdr:col>
      <xdr:colOff>165100</xdr:colOff>
      <xdr:row>108</xdr:row>
      <xdr:rowOff>148227</xdr:rowOff>
    </xdr:to>
    <xdr:sp textlink="">
      <xdr:nvSpPr>
        <xdr:cNvPr id="845" name="楕円 844">
          <a:extLst>
            <a:ext uri="{FF2B5EF4-FFF2-40B4-BE49-F238E27FC236}">
              <a16:creationId xmlns:a16="http://schemas.microsoft.com/office/drawing/2014/main" id="{3157AA4E-8350-4B43-B25E-F001FA5A2076}"/>
            </a:ext>
          </a:extLst>
        </xdr:cNvPr>
        <xdr:cNvSpPr/>
      </xdr:nvSpPr>
      <xdr:spPr>
        <a:xfrm>
          <a:off x="19494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94162</xdr:rowOff>
    </xdr:from>
    <xdr:to>
      <xdr:col>107</xdr:col>
      <xdr:colOff>50800</xdr:colOff>
      <xdr:row>108</xdr:row>
      <xdr:rowOff>97427</xdr:rowOff>
    </xdr:to>
    <xdr:cxnSp macro="">
      <xdr:nvCxnSpPr>
        <xdr:cNvPr id="846" name="直線コネクタ 845">
          <a:extLst>
            <a:ext uri="{FF2B5EF4-FFF2-40B4-BE49-F238E27FC236}">
              <a16:creationId xmlns:a16="http://schemas.microsoft.com/office/drawing/2014/main" id="{28BA9F8C-340F-4D1B-A5E1-D4263FDDC227}"/>
            </a:ext>
          </a:extLst>
        </xdr:cNvPr>
        <xdr:cNvCxnSpPr/>
      </xdr:nvCxnSpPr>
      <xdr:spPr>
        <a:xfrm flipV="1">
          <a:off x="19545300" y="186107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48261</xdr:rowOff>
    </xdr:from>
    <xdr:to>
      <xdr:col>98</xdr:col>
      <xdr:colOff>38100</xdr:colOff>
      <xdr:row>108</xdr:row>
      <xdr:rowOff>149861</xdr:rowOff>
    </xdr:to>
    <xdr:sp textlink="">
      <xdr:nvSpPr>
        <xdr:cNvPr id="847" name="楕円 846">
          <a:extLst>
            <a:ext uri="{FF2B5EF4-FFF2-40B4-BE49-F238E27FC236}">
              <a16:creationId xmlns:a16="http://schemas.microsoft.com/office/drawing/2014/main" id="{F23A331A-81FA-4009-85D7-74FB3E7AA049}"/>
            </a:ext>
          </a:extLst>
        </xdr:cNvPr>
        <xdr:cNvSpPr/>
      </xdr:nvSpPr>
      <xdr:spPr>
        <a:xfrm>
          <a:off x="18605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97427</xdr:rowOff>
    </xdr:from>
    <xdr:to>
      <xdr:col>102</xdr:col>
      <xdr:colOff>114300</xdr:colOff>
      <xdr:row>108</xdr:row>
      <xdr:rowOff>99061</xdr:rowOff>
    </xdr:to>
    <xdr:cxnSp macro="">
      <xdr:nvCxnSpPr>
        <xdr:cNvPr id="848" name="直線コネクタ 847">
          <a:extLst>
            <a:ext uri="{FF2B5EF4-FFF2-40B4-BE49-F238E27FC236}">
              <a16:creationId xmlns:a16="http://schemas.microsoft.com/office/drawing/2014/main" id="{5D602E94-9B8A-4F7C-85DB-7B8BD6DE0927}"/>
            </a:ext>
          </a:extLst>
        </xdr:cNvPr>
        <xdr:cNvCxnSpPr/>
      </xdr:nvCxnSpPr>
      <xdr:spPr>
        <a:xfrm flipV="1">
          <a:off x="18656300" y="1861402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107604</xdr:rowOff>
    </xdr:from>
    <xdr:ext cx="469744" cy="259045"/>
    <xdr:sp textlink="">
      <xdr:nvSpPr>
        <xdr:cNvPr id="849" name="n_1aveValue【公民館】&#10;一人当たり面積">
          <a:extLst>
            <a:ext uri="{FF2B5EF4-FFF2-40B4-BE49-F238E27FC236}">
              <a16:creationId xmlns:a16="http://schemas.microsoft.com/office/drawing/2014/main" id="{02FA7F25-3395-4B18-8392-FAAE3A7834C3}"/>
            </a:ext>
          </a:extLst>
        </xdr:cNvPr>
        <xdr:cNvSpPr txBox="1"/>
      </xdr:nvSpPr>
      <xdr:spPr>
        <a:xfrm>
          <a:off x="210757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textlink="">
      <xdr:nvSpPr>
        <xdr:cNvPr id="850" name="n_2aveValue【公民館】&#10;一人当たり面積">
          <a:extLst>
            <a:ext uri="{FF2B5EF4-FFF2-40B4-BE49-F238E27FC236}">
              <a16:creationId xmlns:a16="http://schemas.microsoft.com/office/drawing/2014/main" id="{028F5E5E-3E7C-4C96-A551-866EEA3FA221}"/>
            </a:ext>
          </a:extLst>
        </xdr:cNvPr>
        <xdr:cNvSpPr txBox="1"/>
      </xdr:nvSpPr>
      <xdr:spPr>
        <a:xfrm>
          <a:off x="20199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96175</xdr:rowOff>
    </xdr:from>
    <xdr:ext cx="469744" cy="259045"/>
    <xdr:sp textlink="">
      <xdr:nvSpPr>
        <xdr:cNvPr id="851" name="n_3aveValue【公民館】&#10;一人当たり面積">
          <a:extLst>
            <a:ext uri="{FF2B5EF4-FFF2-40B4-BE49-F238E27FC236}">
              <a16:creationId xmlns:a16="http://schemas.microsoft.com/office/drawing/2014/main" id="{DA590C54-6BB0-49FE-8357-C8F186F0FF05}"/>
            </a:ext>
          </a:extLst>
        </xdr:cNvPr>
        <xdr:cNvSpPr txBox="1"/>
      </xdr:nvSpPr>
      <xdr:spPr>
        <a:xfrm>
          <a:off x="19310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88009</xdr:rowOff>
    </xdr:from>
    <xdr:ext cx="469744" cy="259045"/>
    <xdr:sp textlink="">
      <xdr:nvSpPr>
        <xdr:cNvPr id="852" name="n_4aveValue【公民館】&#10;一人当たり面積">
          <a:extLst>
            <a:ext uri="{FF2B5EF4-FFF2-40B4-BE49-F238E27FC236}">
              <a16:creationId xmlns:a16="http://schemas.microsoft.com/office/drawing/2014/main" id="{1D7D1ED5-041A-486C-B21B-8A6BDC51A263}"/>
            </a:ext>
          </a:extLst>
        </xdr:cNvPr>
        <xdr:cNvSpPr txBox="1"/>
      </xdr:nvSpPr>
      <xdr:spPr>
        <a:xfrm>
          <a:off x="18421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134456</xdr:rowOff>
    </xdr:from>
    <xdr:ext cx="469744" cy="259045"/>
    <xdr:sp textlink="">
      <xdr:nvSpPr>
        <xdr:cNvPr id="853" name="n_1mainValue【公民館】&#10;一人当たり面積">
          <a:extLst>
            <a:ext uri="{FF2B5EF4-FFF2-40B4-BE49-F238E27FC236}">
              <a16:creationId xmlns:a16="http://schemas.microsoft.com/office/drawing/2014/main" id="{7689C919-367F-4D7E-9AAD-2CBB350758FD}"/>
            </a:ext>
          </a:extLst>
        </xdr:cNvPr>
        <xdr:cNvSpPr txBox="1"/>
      </xdr:nvSpPr>
      <xdr:spPr>
        <a:xfrm>
          <a:off x="210757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136089</xdr:rowOff>
    </xdr:from>
    <xdr:ext cx="469744" cy="259045"/>
    <xdr:sp textlink="">
      <xdr:nvSpPr>
        <xdr:cNvPr id="854" name="n_2mainValue【公民館】&#10;一人当たり面積">
          <a:extLst>
            <a:ext uri="{FF2B5EF4-FFF2-40B4-BE49-F238E27FC236}">
              <a16:creationId xmlns:a16="http://schemas.microsoft.com/office/drawing/2014/main" id="{70495ECA-70FF-4AD0-9DDF-E9020FFF4587}"/>
            </a:ext>
          </a:extLst>
        </xdr:cNvPr>
        <xdr:cNvSpPr txBox="1"/>
      </xdr:nvSpPr>
      <xdr:spPr>
        <a:xfrm>
          <a:off x="20199427" y="1865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139354</xdr:rowOff>
    </xdr:from>
    <xdr:ext cx="469744" cy="259045"/>
    <xdr:sp textlink="">
      <xdr:nvSpPr>
        <xdr:cNvPr id="855" name="n_3mainValue【公民館】&#10;一人当たり面積">
          <a:extLst>
            <a:ext uri="{FF2B5EF4-FFF2-40B4-BE49-F238E27FC236}">
              <a16:creationId xmlns:a16="http://schemas.microsoft.com/office/drawing/2014/main" id="{03BB869F-6169-4D32-B11A-DB34DEEE9EF8}"/>
            </a:ext>
          </a:extLst>
        </xdr:cNvPr>
        <xdr:cNvSpPr txBox="1"/>
      </xdr:nvSpPr>
      <xdr:spPr>
        <a:xfrm>
          <a:off x="19310427" y="186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140988</xdr:rowOff>
    </xdr:from>
    <xdr:ext cx="469744" cy="259045"/>
    <xdr:sp textlink="">
      <xdr:nvSpPr>
        <xdr:cNvPr id="856" name="n_4mainValue【公民館】&#10;一人当たり面積">
          <a:extLst>
            <a:ext uri="{FF2B5EF4-FFF2-40B4-BE49-F238E27FC236}">
              <a16:creationId xmlns:a16="http://schemas.microsoft.com/office/drawing/2014/main" id="{6A0CA92E-632A-440C-BAD2-28A132861BE2}"/>
            </a:ext>
          </a:extLst>
        </xdr:cNvPr>
        <xdr:cNvSpPr txBox="1"/>
      </xdr:nvSpPr>
      <xdr:spPr>
        <a:xfrm>
          <a:off x="18421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7" name="正方形/長方形 856">
          <a:extLst>
            <a:ext uri="{FF2B5EF4-FFF2-40B4-BE49-F238E27FC236}">
              <a16:creationId xmlns:a16="http://schemas.microsoft.com/office/drawing/2014/main" id="{4C6FD435-627C-468A-870E-032F189ACA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8" name="正方形/長方形 857">
          <a:extLst>
            <a:ext uri="{FF2B5EF4-FFF2-40B4-BE49-F238E27FC236}">
              <a16:creationId xmlns:a16="http://schemas.microsoft.com/office/drawing/2014/main" id="{C73DC8BF-8622-4A00-8798-46ECACBF107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9" name="テキスト ボックス 858">
          <a:extLst>
            <a:ext uri="{FF2B5EF4-FFF2-40B4-BE49-F238E27FC236}">
              <a16:creationId xmlns:a16="http://schemas.microsoft.com/office/drawing/2014/main" id="{52184813-1953-40C3-A75F-A9B2687DA6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有形固定資産減価償却率が類似団体と比較して特に高くなっている施設は、児童館、港湾・漁港、学校施設である。</a:t>
          </a:r>
        </a:p>
        <a:p>
          <a:r>
            <a:rPr kumimoji="1" lang="ja-JP" altLang="en-US" sz="1300">
              <a:latin typeface="ＭＳ Ｐゴシック" panose="020B0600070205080204" pitchFamily="50" charset="-128"/>
              <a:ea typeface="ＭＳ Ｐゴシック" panose="020B0600070205080204" pitchFamily="50" charset="-128"/>
            </a:rPr>
            <a:t>　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年以上経過している施設が多くあることが主な要因であり、平成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p>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有形固定資産減価償却率が類似団体と比較して特に低くなっている施設は、橋りょう・トンネルであり、取得価格の大きいものが平成２年以降に多く建設されていることから、低率となっている。</a:t>
          </a:r>
        </a:p>
        <a:p>
          <a:r>
            <a:rPr kumimoji="1" lang="ja-JP" altLang="en-US" sz="1300">
              <a:latin typeface="ＭＳ Ｐゴシック" panose="020B0600070205080204" pitchFamily="50" charset="-128"/>
              <a:ea typeface="ＭＳ Ｐゴシック" panose="020B0600070205080204" pitchFamily="50" charset="-128"/>
            </a:rPr>
            <a:t>　一人当たり面積及び一人当たり有形固定資産（償却資産）額が類似団体と比較して特に低くなっている施設は、橋りょう・トンネル、港湾・漁港、公民館であるが、不足している状況は認められないため、適正な設置状況だと認識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70BFDDF9-16E4-41FE-86CA-75F11D0D1D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2993282D-C615-4DED-8F51-711E96AD149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65440F8-7924-4981-8014-8F606141071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41E11FA0-8701-42B8-A8E7-ED5CF4F6008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A97DCD99-CF10-4D83-8C5C-7663E2CCD0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6EC11886-66CD-4A73-A7B6-DEC702F430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A086582-8132-4810-8EFC-F547349EFF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B12EF38-0550-457C-B86F-C08435AE958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F985FDD2-927A-4782-9242-7DE81026B90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5673086-B9A1-4C7C-9BDE-ACB9DA768F6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19,235
18,783
74.78
16,368,589
15,697,600
663,006
6,490,780
12,704,664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ACA9BCA4-92DB-4599-B89D-6FC5F4D654B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2CA3A15A-6D56-4A19-956A-D0A1CFA3A4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E10AB13F-14EF-47C6-8135-CD200656F6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AAC16262-52F6-4EE8-804C-03944D7AA05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9F228BED-F04C-4F55-87D0-3D7964BBF83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1972CDBF-2A94-4FF7-AC85-5C59204C774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3E931721-FB69-4B90-B017-40047AD446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2D15BA6A-F7A8-4694-BFAF-EAB74A320F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BD4F2673-DC34-48E5-9FBE-1901D48FCF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E9470789-FF15-4F8E-9750-C19BB34B386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31A112-9DC6-413A-B81B-BA97EFFF18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DCD6FC73-FF79-4454-9594-482F365832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256DF177-23DE-4453-8E31-924DED3D3FB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0FC1DE-B114-4495-B79D-BFA3DE96B34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499468-2CA6-4030-9C83-52AEC34B3E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4C8CB1-B83F-4379-AB20-0B387E5E752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C04C98-A73F-4DD1-B0C3-DA8DD2766F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7B8BC610-5F6A-423F-8E5D-689D99D49A6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C2DFE42A-FBBD-4C2B-9F58-41688F7509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F4E4DDC5-9979-4AE0-A2F9-8899040860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50FF1C92-2F03-475F-B670-BDCB7B4EFB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F7C6A59D-60F1-4A95-9FE6-BDBDB19E76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A93F21EA-E37A-434D-9636-8F5E1281E1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BF5A2A2C-44E5-48A1-B1AB-47DBCE06A2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6799F1CA-D775-4A83-AEF5-E805858E90C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A9BC4BDF-11BA-496A-A8CB-DB01968A450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91141A4A-A9ED-4588-A7F7-3C9F5A16E35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F88B1B52-2732-48DA-83F7-5288EFC844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7B40FB96-DAD2-4755-B2B9-F3F58FBD34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CA3D849F-1BD2-4A59-9EEE-CF7CB620597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B09932-44C3-48AC-8EB1-08B7D6B200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FA0C824-D7B9-40FD-B219-286EECBA882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57D5359-F087-4556-9990-64B8466B71D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63C37CF7-1B58-4749-88C0-823289632BE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A1E3E79-972D-409C-8EDC-A3D1F15B450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A9FFA7B4-3216-43E5-A26D-3902E420290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4B44083-C7B4-44A7-8603-934C33BF43F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92A4894E-74E3-4806-90EA-0F8A5892355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8769CFB-384F-4D07-8C64-F1E53D840AD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649831B8-A259-4CE9-91C0-2474C1FE31C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531425A-6B64-4255-B8CD-0D612833FB3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C7569FEA-C094-4696-8570-CFB58021DEA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5FB09AA-26C6-472B-B9F9-6DD6F9E0B56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8F537B33-8931-4948-B814-6AE8D799586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DBC5AE6-A925-4CE4-858C-91C32DE45A6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31512C3C-5FD0-4CA5-8D1F-96C1D432DCF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4EC40A1-9CD4-4DB8-95C8-C8A120593AD5}"/>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7363728A-604F-46F6-838C-54302487A0BC}"/>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D543B0D-EA95-482B-8D5F-DB04BE8205B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textlink="">
      <xdr:nvSpPr>
        <xdr:cNvPr id="61" name="【図書館】&#10;有形固定資産減価償却率最大値テキスト">
          <a:extLst>
            <a:ext uri="{FF2B5EF4-FFF2-40B4-BE49-F238E27FC236}">
              <a16:creationId xmlns:a16="http://schemas.microsoft.com/office/drawing/2014/main" id="{76158520-D966-4C98-AD72-C321FB2C8486}"/>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E8A449AD-D174-4696-A332-953AF8CA0AF8}"/>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43378</xdr:rowOff>
    </xdr:from>
    <xdr:ext cx="405111" cy="259045"/>
    <xdr:sp textlink="">
      <xdr:nvSpPr>
        <xdr:cNvPr id="63" name="【図書館】&#10;有形固定資産減価償却率平均値テキスト">
          <a:extLst>
            <a:ext uri="{FF2B5EF4-FFF2-40B4-BE49-F238E27FC236}">
              <a16:creationId xmlns:a16="http://schemas.microsoft.com/office/drawing/2014/main" id="{A464E824-977D-4354-BD46-FCAFB1AE55D4}"/>
            </a:ext>
          </a:extLst>
        </xdr:cNvPr>
        <xdr:cNvSpPr txBox="1"/>
      </xdr:nvSpPr>
      <xdr:spPr>
        <a:xfrm>
          <a:off x="4673600" y="6215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textlink="">
      <xdr:nvSpPr>
        <xdr:cNvPr id="64" name="フローチャート: 判断 63">
          <a:extLst>
            <a:ext uri="{FF2B5EF4-FFF2-40B4-BE49-F238E27FC236}">
              <a16:creationId xmlns:a16="http://schemas.microsoft.com/office/drawing/2014/main" id="{F645937B-4F78-4F4B-A164-1B0380D3E9FC}"/>
            </a:ext>
          </a:extLst>
        </xdr:cNvPr>
        <xdr:cNvSpPr/>
      </xdr:nvSpPr>
      <xdr:spPr>
        <a:xfrm>
          <a:off x="45847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textlink="">
      <xdr:nvSpPr>
        <xdr:cNvPr id="65" name="フローチャート: 判断 64">
          <a:extLst>
            <a:ext uri="{FF2B5EF4-FFF2-40B4-BE49-F238E27FC236}">
              <a16:creationId xmlns:a16="http://schemas.microsoft.com/office/drawing/2014/main" id="{B5903471-1653-465C-ADE3-C4C31A484B92}"/>
            </a:ext>
          </a:extLst>
        </xdr:cNvPr>
        <xdr:cNvSpPr/>
      </xdr:nvSpPr>
      <xdr:spPr>
        <a:xfrm>
          <a:off x="3746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textlink="">
      <xdr:nvSpPr>
        <xdr:cNvPr id="66" name="フローチャート: 判断 65">
          <a:extLst>
            <a:ext uri="{FF2B5EF4-FFF2-40B4-BE49-F238E27FC236}">
              <a16:creationId xmlns:a16="http://schemas.microsoft.com/office/drawing/2014/main" id="{69D9A2B2-876B-414F-9FEA-723FD91A3E9B}"/>
            </a:ext>
          </a:extLst>
        </xdr:cNvPr>
        <xdr:cNvSpPr/>
      </xdr:nvSpPr>
      <xdr:spPr>
        <a:xfrm>
          <a:off x="2857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textlink="">
      <xdr:nvSpPr>
        <xdr:cNvPr id="67" name="フローチャート: 判断 66">
          <a:extLst>
            <a:ext uri="{FF2B5EF4-FFF2-40B4-BE49-F238E27FC236}">
              <a16:creationId xmlns:a16="http://schemas.microsoft.com/office/drawing/2014/main" id="{26B76EA5-B090-4A1B-9960-A60835A7F9E6}"/>
            </a:ext>
          </a:extLst>
        </xdr:cNvPr>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textlink="">
      <xdr:nvSpPr>
        <xdr:cNvPr id="68" name="フローチャート: 判断 67">
          <a:extLst>
            <a:ext uri="{FF2B5EF4-FFF2-40B4-BE49-F238E27FC236}">
              <a16:creationId xmlns:a16="http://schemas.microsoft.com/office/drawing/2014/main" id="{A192F03E-2DAD-47B1-BBCD-EABCEFD98FD4}"/>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ADF7DF73-567C-4E4E-B15A-E8E1B038687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13776AB7-BEBF-4F43-9DE1-3855FA5D7F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50A52584-430D-4FD8-A1A8-7B12A69229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0BB9D499-53E0-4E41-9E32-21E3C6AA880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B01B999E-2582-44C8-B895-8E0B307303C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28666</xdr:rowOff>
    </xdr:from>
    <xdr:to>
      <xdr:col>24</xdr:col>
      <xdr:colOff>114300</xdr:colOff>
      <xdr:row>40</xdr:row>
      <xdr:rowOff>130266</xdr:rowOff>
    </xdr:to>
    <xdr:sp textlink="">
      <xdr:nvSpPr>
        <xdr:cNvPr id="74" name="楕円 73">
          <a:extLst>
            <a:ext uri="{FF2B5EF4-FFF2-40B4-BE49-F238E27FC236}">
              <a16:creationId xmlns:a16="http://schemas.microsoft.com/office/drawing/2014/main" id="{A2B003A6-0613-40A1-B4FE-AF66508637FE}"/>
            </a:ext>
          </a:extLst>
        </xdr:cNvPr>
        <xdr:cNvSpPr/>
      </xdr:nvSpPr>
      <xdr:spPr>
        <a:xfrm>
          <a:off x="4584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7093</xdr:rowOff>
    </xdr:from>
    <xdr:ext cx="405111" cy="259045"/>
    <xdr:sp textlink="">
      <xdr:nvSpPr>
        <xdr:cNvPr id="75" name="【図書館】&#10;有形固定資産減価償却率該当値テキスト">
          <a:extLst>
            <a:ext uri="{FF2B5EF4-FFF2-40B4-BE49-F238E27FC236}">
              <a16:creationId xmlns:a16="http://schemas.microsoft.com/office/drawing/2014/main" id="{FACDC052-EBFE-4587-B277-B83FB16D3F86}"/>
            </a:ext>
          </a:extLst>
        </xdr:cNvPr>
        <xdr:cNvSpPr txBox="1"/>
      </xdr:nvSpPr>
      <xdr:spPr>
        <a:xfrm>
          <a:off x="4673600"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142966</xdr:rowOff>
    </xdr:from>
    <xdr:to>
      <xdr:col>20</xdr:col>
      <xdr:colOff>38100</xdr:colOff>
      <xdr:row>41</xdr:row>
      <xdr:rowOff>73116</xdr:rowOff>
    </xdr:to>
    <xdr:sp textlink="">
      <xdr:nvSpPr>
        <xdr:cNvPr id="76" name="楕円 75">
          <a:extLst>
            <a:ext uri="{FF2B5EF4-FFF2-40B4-BE49-F238E27FC236}">
              <a16:creationId xmlns:a16="http://schemas.microsoft.com/office/drawing/2014/main" id="{5F9DD5CF-BF06-41AB-9122-2D613057D830}"/>
            </a:ext>
          </a:extLst>
        </xdr:cNvPr>
        <xdr:cNvSpPr/>
      </xdr:nvSpPr>
      <xdr:spPr>
        <a:xfrm>
          <a:off x="3746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79466</xdr:rowOff>
    </xdr:from>
    <xdr:to>
      <xdr:col>24</xdr:col>
      <xdr:colOff>63500</xdr:colOff>
      <xdr:row>41</xdr:row>
      <xdr:rowOff>22316</xdr:rowOff>
    </xdr:to>
    <xdr:cxnSp macro="">
      <xdr:nvCxnSpPr>
        <xdr:cNvPr id="77" name="直線コネクタ 76">
          <a:extLst>
            <a:ext uri="{FF2B5EF4-FFF2-40B4-BE49-F238E27FC236}">
              <a16:creationId xmlns:a16="http://schemas.microsoft.com/office/drawing/2014/main" id="{6CAE0DAD-F3B4-42D8-8EFE-8BAFE072A178}"/>
            </a:ext>
          </a:extLst>
        </xdr:cNvPr>
        <xdr:cNvCxnSpPr/>
      </xdr:nvCxnSpPr>
      <xdr:spPr>
        <a:xfrm flipV="1">
          <a:off x="3797300" y="693746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108676</xdr:rowOff>
    </xdr:from>
    <xdr:to>
      <xdr:col>15</xdr:col>
      <xdr:colOff>101600</xdr:colOff>
      <xdr:row>41</xdr:row>
      <xdr:rowOff>38826</xdr:rowOff>
    </xdr:to>
    <xdr:sp textlink="">
      <xdr:nvSpPr>
        <xdr:cNvPr id="78" name="楕円 77">
          <a:extLst>
            <a:ext uri="{FF2B5EF4-FFF2-40B4-BE49-F238E27FC236}">
              <a16:creationId xmlns:a16="http://schemas.microsoft.com/office/drawing/2014/main" id="{82D63341-9001-43FC-866B-31ECD328A018}"/>
            </a:ext>
          </a:extLst>
        </xdr:cNvPr>
        <xdr:cNvSpPr/>
      </xdr:nvSpPr>
      <xdr:spPr>
        <a:xfrm>
          <a:off x="2857500" y="69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159476</xdr:rowOff>
    </xdr:from>
    <xdr:to>
      <xdr:col>19</xdr:col>
      <xdr:colOff>177800</xdr:colOff>
      <xdr:row>41</xdr:row>
      <xdr:rowOff>22316</xdr:rowOff>
    </xdr:to>
    <xdr:cxnSp macro="">
      <xdr:nvCxnSpPr>
        <xdr:cNvPr id="79" name="直線コネクタ 78">
          <a:extLst>
            <a:ext uri="{FF2B5EF4-FFF2-40B4-BE49-F238E27FC236}">
              <a16:creationId xmlns:a16="http://schemas.microsoft.com/office/drawing/2014/main" id="{EDE2C084-4364-4E01-8AD2-BE98E78E9984}"/>
            </a:ext>
          </a:extLst>
        </xdr:cNvPr>
        <xdr:cNvCxnSpPr/>
      </xdr:nvCxnSpPr>
      <xdr:spPr>
        <a:xfrm>
          <a:off x="2908300" y="70174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102144</xdr:rowOff>
    </xdr:from>
    <xdr:to>
      <xdr:col>10</xdr:col>
      <xdr:colOff>165100</xdr:colOff>
      <xdr:row>41</xdr:row>
      <xdr:rowOff>32294</xdr:rowOff>
    </xdr:to>
    <xdr:sp textlink="">
      <xdr:nvSpPr>
        <xdr:cNvPr id="80" name="楕円 79">
          <a:extLst>
            <a:ext uri="{FF2B5EF4-FFF2-40B4-BE49-F238E27FC236}">
              <a16:creationId xmlns:a16="http://schemas.microsoft.com/office/drawing/2014/main" id="{DB46302B-C4DF-41CC-A795-3CDF08D99A82}"/>
            </a:ext>
          </a:extLst>
        </xdr:cNvPr>
        <xdr:cNvSpPr/>
      </xdr:nvSpPr>
      <xdr:spPr>
        <a:xfrm>
          <a:off x="1968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152944</xdr:rowOff>
    </xdr:from>
    <xdr:to>
      <xdr:col>15</xdr:col>
      <xdr:colOff>50800</xdr:colOff>
      <xdr:row>40</xdr:row>
      <xdr:rowOff>159476</xdr:rowOff>
    </xdr:to>
    <xdr:cxnSp macro="">
      <xdr:nvCxnSpPr>
        <xdr:cNvPr id="81" name="直線コネクタ 80">
          <a:extLst>
            <a:ext uri="{FF2B5EF4-FFF2-40B4-BE49-F238E27FC236}">
              <a16:creationId xmlns:a16="http://schemas.microsoft.com/office/drawing/2014/main" id="{FF817D68-852E-4B2A-8F14-DE91C751BA5D}"/>
            </a:ext>
          </a:extLst>
        </xdr:cNvPr>
        <xdr:cNvCxnSpPr/>
      </xdr:nvCxnSpPr>
      <xdr:spPr>
        <a:xfrm>
          <a:off x="2019300" y="701094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69487</xdr:rowOff>
    </xdr:from>
    <xdr:to>
      <xdr:col>6</xdr:col>
      <xdr:colOff>38100</xdr:colOff>
      <xdr:row>40</xdr:row>
      <xdr:rowOff>171087</xdr:rowOff>
    </xdr:to>
    <xdr:sp textlink="">
      <xdr:nvSpPr>
        <xdr:cNvPr id="82" name="楕円 81">
          <a:extLst>
            <a:ext uri="{FF2B5EF4-FFF2-40B4-BE49-F238E27FC236}">
              <a16:creationId xmlns:a16="http://schemas.microsoft.com/office/drawing/2014/main" id="{4D5B08EC-11B6-44FB-8CDF-E79056FCA4A3}"/>
            </a:ext>
          </a:extLst>
        </xdr:cNvPr>
        <xdr:cNvSpPr/>
      </xdr:nvSpPr>
      <xdr:spPr>
        <a:xfrm>
          <a:off x="1079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120287</xdr:rowOff>
    </xdr:from>
    <xdr:to>
      <xdr:col>10</xdr:col>
      <xdr:colOff>114300</xdr:colOff>
      <xdr:row>40</xdr:row>
      <xdr:rowOff>152944</xdr:rowOff>
    </xdr:to>
    <xdr:cxnSp macro="">
      <xdr:nvCxnSpPr>
        <xdr:cNvPr id="83" name="直線コネクタ 82">
          <a:extLst>
            <a:ext uri="{FF2B5EF4-FFF2-40B4-BE49-F238E27FC236}">
              <a16:creationId xmlns:a16="http://schemas.microsoft.com/office/drawing/2014/main" id="{1D9BF474-3248-4B25-B972-947B11083A55}"/>
            </a:ext>
          </a:extLst>
        </xdr:cNvPr>
        <xdr:cNvCxnSpPr/>
      </xdr:nvCxnSpPr>
      <xdr:spPr>
        <a:xfrm>
          <a:off x="1130300" y="69782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114135</xdr:rowOff>
    </xdr:from>
    <xdr:ext cx="405111" cy="259045"/>
    <xdr:sp textlink="">
      <xdr:nvSpPr>
        <xdr:cNvPr id="84" name="n_1aveValue【図書館】&#10;有形固定資産減価償却率">
          <a:extLst>
            <a:ext uri="{FF2B5EF4-FFF2-40B4-BE49-F238E27FC236}">
              <a16:creationId xmlns:a16="http://schemas.microsoft.com/office/drawing/2014/main" id="{F22F1201-A239-43BC-ACBC-3CD50667B9B2}"/>
            </a:ext>
          </a:extLst>
        </xdr:cNvPr>
        <xdr:cNvSpPr txBox="1"/>
      </xdr:nvSpPr>
      <xdr:spPr>
        <a:xfrm>
          <a:off x="35820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115769</xdr:rowOff>
    </xdr:from>
    <xdr:ext cx="405111" cy="259045"/>
    <xdr:sp textlink="">
      <xdr:nvSpPr>
        <xdr:cNvPr id="85" name="n_2aveValue【図書館】&#10;有形固定資産減価償却率">
          <a:extLst>
            <a:ext uri="{FF2B5EF4-FFF2-40B4-BE49-F238E27FC236}">
              <a16:creationId xmlns:a16="http://schemas.microsoft.com/office/drawing/2014/main" id="{BA4DBC63-ABEA-41D6-9CD9-2339926B0027}"/>
            </a:ext>
          </a:extLst>
        </xdr:cNvPr>
        <xdr:cNvSpPr txBox="1"/>
      </xdr:nvSpPr>
      <xdr:spPr>
        <a:xfrm>
          <a:off x="2705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textlink="">
      <xdr:nvSpPr>
        <xdr:cNvPr id="86" name="n_3aveValue【図書館】&#10;有形固定資産減価償却率">
          <a:extLst>
            <a:ext uri="{FF2B5EF4-FFF2-40B4-BE49-F238E27FC236}">
              <a16:creationId xmlns:a16="http://schemas.microsoft.com/office/drawing/2014/main" id="{5B6EFD1F-DB5F-4AF8-87AD-6D7B74AC0033}"/>
            </a:ext>
          </a:extLst>
        </xdr:cNvPr>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textlink="">
      <xdr:nvSpPr>
        <xdr:cNvPr id="87" name="n_4aveValue【図書館】&#10;有形固定資産減価償却率">
          <a:extLst>
            <a:ext uri="{FF2B5EF4-FFF2-40B4-BE49-F238E27FC236}">
              <a16:creationId xmlns:a16="http://schemas.microsoft.com/office/drawing/2014/main" id="{309D4E31-F4E2-4C5A-BEC3-E94AB13A96F7}"/>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64243</xdr:rowOff>
    </xdr:from>
    <xdr:ext cx="405111" cy="259045"/>
    <xdr:sp textlink="">
      <xdr:nvSpPr>
        <xdr:cNvPr id="88" name="n_1mainValue【図書館】&#10;有形固定資産減価償却率">
          <a:extLst>
            <a:ext uri="{FF2B5EF4-FFF2-40B4-BE49-F238E27FC236}">
              <a16:creationId xmlns:a16="http://schemas.microsoft.com/office/drawing/2014/main" id="{AC316EC7-9BC4-4197-AA0D-B8C7D263B25A}"/>
            </a:ext>
          </a:extLst>
        </xdr:cNvPr>
        <xdr:cNvSpPr txBox="1"/>
      </xdr:nvSpPr>
      <xdr:spPr>
        <a:xfrm>
          <a:off x="35820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29953</xdr:rowOff>
    </xdr:from>
    <xdr:ext cx="405111" cy="259045"/>
    <xdr:sp textlink="">
      <xdr:nvSpPr>
        <xdr:cNvPr id="89" name="n_2mainValue【図書館】&#10;有形固定資産減価償却率">
          <a:extLst>
            <a:ext uri="{FF2B5EF4-FFF2-40B4-BE49-F238E27FC236}">
              <a16:creationId xmlns:a16="http://schemas.microsoft.com/office/drawing/2014/main" id="{7AA0FD56-765D-4F55-8CA9-4C7E8E8824B2}"/>
            </a:ext>
          </a:extLst>
        </xdr:cNvPr>
        <xdr:cNvSpPr txBox="1"/>
      </xdr:nvSpPr>
      <xdr:spPr>
        <a:xfrm>
          <a:off x="2705744" y="705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23421</xdr:rowOff>
    </xdr:from>
    <xdr:ext cx="405111" cy="259045"/>
    <xdr:sp textlink="">
      <xdr:nvSpPr>
        <xdr:cNvPr id="90" name="n_3mainValue【図書館】&#10;有形固定資産減価償却率">
          <a:extLst>
            <a:ext uri="{FF2B5EF4-FFF2-40B4-BE49-F238E27FC236}">
              <a16:creationId xmlns:a16="http://schemas.microsoft.com/office/drawing/2014/main" id="{58AD76DC-EFD5-448F-9337-4C5F0AC771B4}"/>
            </a:ext>
          </a:extLst>
        </xdr:cNvPr>
        <xdr:cNvSpPr txBox="1"/>
      </xdr:nvSpPr>
      <xdr:spPr>
        <a:xfrm>
          <a:off x="1816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162214</xdr:rowOff>
    </xdr:from>
    <xdr:ext cx="405111" cy="259045"/>
    <xdr:sp textlink="">
      <xdr:nvSpPr>
        <xdr:cNvPr id="91" name="n_4mainValue【図書館】&#10;有形固定資産減価償却率">
          <a:extLst>
            <a:ext uri="{FF2B5EF4-FFF2-40B4-BE49-F238E27FC236}">
              <a16:creationId xmlns:a16="http://schemas.microsoft.com/office/drawing/2014/main" id="{6DD5C266-1B76-417F-AA6D-EB56EAB2802E}"/>
            </a:ext>
          </a:extLst>
        </xdr:cNvPr>
        <xdr:cNvSpPr txBox="1"/>
      </xdr:nvSpPr>
      <xdr:spPr>
        <a:xfrm>
          <a:off x="9277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50334E7E-6946-45F6-AFDE-54D04E0064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B11185EF-CC3A-4850-A0E2-6D8AC6AF94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FC6FAE03-1F17-4026-ADC5-18D5BAADC42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D263B5E2-CD80-4843-9243-7EE65B347A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E1E0ABF7-728C-4279-93A8-875E4DA532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D5B6F2F8-9F61-4FD0-9E27-612C499994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7E627A31-08C2-43D9-8700-BE51C08DAF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86ED8E14-3B29-4CF1-BBF2-FF7AA3DFE6C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A2C4542C-9C37-46DA-A0CE-7EA63181F6B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EB0152B-40D2-4DEE-9994-A5094F77B86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F4BCB6E-6F39-430E-A318-E518DB2AA2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textlink="">
      <xdr:nvSpPr>
        <xdr:cNvPr id="103" name="テキスト ボックス 102">
          <a:extLst>
            <a:ext uri="{FF2B5EF4-FFF2-40B4-BE49-F238E27FC236}">
              <a16:creationId xmlns:a16="http://schemas.microsoft.com/office/drawing/2014/main" id="{8CC467AA-5089-4DBA-A253-C2E24A0A6A4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ECA9A94-4625-45AA-9B6E-5819CFB69AE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textlink="">
      <xdr:nvSpPr>
        <xdr:cNvPr id="105" name="テキスト ボックス 104">
          <a:extLst>
            <a:ext uri="{FF2B5EF4-FFF2-40B4-BE49-F238E27FC236}">
              <a16:creationId xmlns:a16="http://schemas.microsoft.com/office/drawing/2014/main" id="{A683C8D0-B2F8-439C-BD2A-14C3D9F84E6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D2FC70D-F0DD-47A7-B600-A8A6D95D597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textlink="">
      <xdr:nvSpPr>
        <xdr:cNvPr id="107" name="テキスト ボックス 106">
          <a:extLst>
            <a:ext uri="{FF2B5EF4-FFF2-40B4-BE49-F238E27FC236}">
              <a16:creationId xmlns:a16="http://schemas.microsoft.com/office/drawing/2014/main" id="{F74C37B9-39D8-4086-B3B3-04790877718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513A790-DE6A-4E72-AF34-3179358B342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textlink="">
      <xdr:nvSpPr>
        <xdr:cNvPr id="109" name="テキスト ボックス 108">
          <a:extLst>
            <a:ext uri="{FF2B5EF4-FFF2-40B4-BE49-F238E27FC236}">
              <a16:creationId xmlns:a16="http://schemas.microsoft.com/office/drawing/2014/main" id="{B841CE88-371F-4908-A361-4E41A8F3A30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4C90809-3EC0-4DD5-80EB-F08FA84AD69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1" name="テキスト ボックス 110">
          <a:extLst>
            <a:ext uri="{FF2B5EF4-FFF2-40B4-BE49-F238E27FC236}">
              <a16:creationId xmlns:a16="http://schemas.microsoft.com/office/drawing/2014/main" id="{A36EAB7A-CB2D-4ECC-9010-419ABCF56C5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2" name="【図書館】&#10;一人当たり面積グラフ枠">
          <a:extLst>
            <a:ext uri="{FF2B5EF4-FFF2-40B4-BE49-F238E27FC236}">
              <a16:creationId xmlns:a16="http://schemas.microsoft.com/office/drawing/2014/main" id="{ECFF1B84-398B-4F3E-84BE-9B9D2A482A2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13C81A04-CD11-446E-A1F5-DE7F233C5B38}"/>
            </a:ext>
          </a:extLst>
        </xdr:cNvPr>
        <xdr:cNvCxnSpPr/>
      </xdr:nvCxnSpPr>
      <xdr:spPr>
        <a:xfrm flipV="1">
          <a:off x="10476865" y="565861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textlink="">
      <xdr:nvSpPr>
        <xdr:cNvPr id="114" name="【図書館】&#10;一人当たり面積最小値テキスト">
          <a:extLst>
            <a:ext uri="{FF2B5EF4-FFF2-40B4-BE49-F238E27FC236}">
              <a16:creationId xmlns:a16="http://schemas.microsoft.com/office/drawing/2014/main" id="{84A26DBB-4F2F-4F6D-B148-520D055C10E7}"/>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1C7B6A3A-DBB9-4949-82ED-0F44B1D0EB65}"/>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textlink="">
      <xdr:nvSpPr>
        <xdr:cNvPr id="116" name="【図書館】&#10;一人当たり面積最大値テキスト">
          <a:extLst>
            <a:ext uri="{FF2B5EF4-FFF2-40B4-BE49-F238E27FC236}">
              <a16:creationId xmlns:a16="http://schemas.microsoft.com/office/drawing/2014/main" id="{AEBB7758-B476-416D-A6A9-B039A354C382}"/>
            </a:ext>
          </a:extLst>
        </xdr:cNvPr>
        <xdr:cNvSpPr txBox="1"/>
      </xdr:nvSpPr>
      <xdr:spPr>
        <a:xfrm>
          <a:off x="10515600" y="543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4F21AED9-3502-4335-B9E3-C4EC133FA45E}"/>
            </a:ext>
          </a:extLst>
        </xdr:cNvPr>
        <xdr:cNvCxnSpPr/>
      </xdr:nvCxnSpPr>
      <xdr:spPr>
        <a:xfrm>
          <a:off x="10388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128287</xdr:rowOff>
    </xdr:from>
    <xdr:ext cx="469744" cy="259045"/>
    <xdr:sp textlink="">
      <xdr:nvSpPr>
        <xdr:cNvPr id="118" name="【図書館】&#10;一人当たり面積平均値テキスト">
          <a:extLst>
            <a:ext uri="{FF2B5EF4-FFF2-40B4-BE49-F238E27FC236}">
              <a16:creationId xmlns:a16="http://schemas.microsoft.com/office/drawing/2014/main" id="{8A20E8EA-937B-48BC-A07D-88AC57FECBC5}"/>
            </a:ext>
          </a:extLst>
        </xdr:cNvPr>
        <xdr:cNvSpPr txBox="1"/>
      </xdr:nvSpPr>
      <xdr:spPr>
        <a:xfrm>
          <a:off x="10515600" y="6643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textlink="">
      <xdr:nvSpPr>
        <xdr:cNvPr id="119" name="フローチャート: 判断 118">
          <a:extLst>
            <a:ext uri="{FF2B5EF4-FFF2-40B4-BE49-F238E27FC236}">
              <a16:creationId xmlns:a16="http://schemas.microsoft.com/office/drawing/2014/main" id="{D2CA219D-10B5-4E84-9F6A-BFF8B500B165}"/>
            </a:ext>
          </a:extLst>
        </xdr:cNvPr>
        <xdr:cNvSpPr/>
      </xdr:nvSpPr>
      <xdr:spPr>
        <a:xfrm>
          <a:off x="10426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textlink="">
      <xdr:nvSpPr>
        <xdr:cNvPr id="120" name="フローチャート: 判断 119">
          <a:extLst>
            <a:ext uri="{FF2B5EF4-FFF2-40B4-BE49-F238E27FC236}">
              <a16:creationId xmlns:a16="http://schemas.microsoft.com/office/drawing/2014/main" id="{36BBE761-275F-44F3-B5F5-D9324FEB6F81}"/>
            </a:ext>
          </a:extLst>
        </xdr:cNvPr>
        <xdr:cNvSpPr/>
      </xdr:nvSpPr>
      <xdr:spPr>
        <a:xfrm>
          <a:off x="9588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textlink="">
      <xdr:nvSpPr>
        <xdr:cNvPr id="121" name="フローチャート: 判断 120">
          <a:extLst>
            <a:ext uri="{FF2B5EF4-FFF2-40B4-BE49-F238E27FC236}">
              <a16:creationId xmlns:a16="http://schemas.microsoft.com/office/drawing/2014/main" id="{D3B0605D-E68B-4097-B16C-B45BDE4C4446}"/>
            </a:ext>
          </a:extLst>
        </xdr:cNvPr>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119126</xdr:rowOff>
    </xdr:from>
    <xdr:to>
      <xdr:col>41</xdr:col>
      <xdr:colOff>101600</xdr:colOff>
      <xdr:row>40</xdr:row>
      <xdr:rowOff>49276</xdr:rowOff>
    </xdr:to>
    <xdr:sp textlink="">
      <xdr:nvSpPr>
        <xdr:cNvPr id="122" name="フローチャート: 判断 121">
          <a:extLst>
            <a:ext uri="{FF2B5EF4-FFF2-40B4-BE49-F238E27FC236}">
              <a16:creationId xmlns:a16="http://schemas.microsoft.com/office/drawing/2014/main" id="{14370F3F-0B3C-4936-B947-245C9BCCEA89}"/>
            </a:ext>
          </a:extLst>
        </xdr:cNvPr>
        <xdr:cNvSpPr/>
      </xdr:nvSpPr>
      <xdr:spPr>
        <a:xfrm>
          <a:off x="7810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123698</xdr:rowOff>
    </xdr:from>
    <xdr:to>
      <xdr:col>36</xdr:col>
      <xdr:colOff>165100</xdr:colOff>
      <xdr:row>40</xdr:row>
      <xdr:rowOff>53848</xdr:rowOff>
    </xdr:to>
    <xdr:sp textlink="">
      <xdr:nvSpPr>
        <xdr:cNvPr id="123" name="フローチャート: 判断 122">
          <a:extLst>
            <a:ext uri="{FF2B5EF4-FFF2-40B4-BE49-F238E27FC236}">
              <a16:creationId xmlns:a16="http://schemas.microsoft.com/office/drawing/2014/main" id="{9FEE2515-748B-40D1-833D-F2303C83DA5F}"/>
            </a:ext>
          </a:extLst>
        </xdr:cNvPr>
        <xdr:cNvSpPr/>
      </xdr:nvSpPr>
      <xdr:spPr>
        <a:xfrm>
          <a:off x="6921500" y="681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4" name="テキスト ボックス 123">
          <a:extLst>
            <a:ext uri="{FF2B5EF4-FFF2-40B4-BE49-F238E27FC236}">
              <a16:creationId xmlns:a16="http://schemas.microsoft.com/office/drawing/2014/main" id="{E2EAF843-EF28-4FD6-9164-AA608E6A65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5" name="テキスト ボックス 124">
          <a:extLst>
            <a:ext uri="{FF2B5EF4-FFF2-40B4-BE49-F238E27FC236}">
              <a16:creationId xmlns:a16="http://schemas.microsoft.com/office/drawing/2014/main" id="{89914C83-EB68-4933-BB28-8B55D73F37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6" name="テキスト ボックス 125">
          <a:extLst>
            <a:ext uri="{FF2B5EF4-FFF2-40B4-BE49-F238E27FC236}">
              <a16:creationId xmlns:a16="http://schemas.microsoft.com/office/drawing/2014/main" id="{EBE21EBA-9777-4462-98FA-E8B44AB594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7" name="テキスト ボックス 126">
          <a:extLst>
            <a:ext uri="{FF2B5EF4-FFF2-40B4-BE49-F238E27FC236}">
              <a16:creationId xmlns:a16="http://schemas.microsoft.com/office/drawing/2014/main" id="{2AC18BE1-8C7D-4398-AA75-D2850224C58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4B4BDA23-0BC7-4AD3-9BE1-11CB890D36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29972</xdr:rowOff>
    </xdr:from>
    <xdr:to>
      <xdr:col>55</xdr:col>
      <xdr:colOff>50800</xdr:colOff>
      <xdr:row>40</xdr:row>
      <xdr:rowOff>131572</xdr:rowOff>
    </xdr:to>
    <xdr:sp textlink="">
      <xdr:nvSpPr>
        <xdr:cNvPr id="129" name="楕円 128">
          <a:extLst>
            <a:ext uri="{FF2B5EF4-FFF2-40B4-BE49-F238E27FC236}">
              <a16:creationId xmlns:a16="http://schemas.microsoft.com/office/drawing/2014/main" id="{A563AC03-7EB3-4E7C-BB16-A2A4CEA6A51B}"/>
            </a:ext>
          </a:extLst>
        </xdr:cNvPr>
        <xdr:cNvSpPr/>
      </xdr:nvSpPr>
      <xdr:spPr>
        <a:xfrm>
          <a:off x="104267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8399</xdr:rowOff>
    </xdr:from>
    <xdr:ext cx="469744" cy="259045"/>
    <xdr:sp textlink="">
      <xdr:nvSpPr>
        <xdr:cNvPr id="130" name="【図書館】&#10;一人当たり面積該当値テキスト">
          <a:extLst>
            <a:ext uri="{FF2B5EF4-FFF2-40B4-BE49-F238E27FC236}">
              <a16:creationId xmlns:a16="http://schemas.microsoft.com/office/drawing/2014/main" id="{51D2C8BC-00A8-4302-BA88-5214F01D9F85}"/>
            </a:ext>
          </a:extLst>
        </xdr:cNvPr>
        <xdr:cNvSpPr txBox="1"/>
      </xdr:nvSpPr>
      <xdr:spPr>
        <a:xfrm>
          <a:off x="10515600"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34544</xdr:rowOff>
    </xdr:from>
    <xdr:to>
      <xdr:col>50</xdr:col>
      <xdr:colOff>165100</xdr:colOff>
      <xdr:row>40</xdr:row>
      <xdr:rowOff>136144</xdr:rowOff>
    </xdr:to>
    <xdr:sp textlink="">
      <xdr:nvSpPr>
        <xdr:cNvPr id="131" name="楕円 130">
          <a:extLst>
            <a:ext uri="{FF2B5EF4-FFF2-40B4-BE49-F238E27FC236}">
              <a16:creationId xmlns:a16="http://schemas.microsoft.com/office/drawing/2014/main" id="{15CD4140-B6AD-44A5-A4BA-F24DAC064E8E}"/>
            </a:ext>
          </a:extLst>
        </xdr:cNvPr>
        <xdr:cNvSpPr/>
      </xdr:nvSpPr>
      <xdr:spPr>
        <a:xfrm>
          <a:off x="9588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80772</xdr:rowOff>
    </xdr:from>
    <xdr:to>
      <xdr:col>55</xdr:col>
      <xdr:colOff>0</xdr:colOff>
      <xdr:row>40</xdr:row>
      <xdr:rowOff>85344</xdr:rowOff>
    </xdr:to>
    <xdr:cxnSp macro="">
      <xdr:nvCxnSpPr>
        <xdr:cNvPr id="132" name="直線コネクタ 131">
          <a:extLst>
            <a:ext uri="{FF2B5EF4-FFF2-40B4-BE49-F238E27FC236}">
              <a16:creationId xmlns:a16="http://schemas.microsoft.com/office/drawing/2014/main" id="{10041A39-9FFF-4CF9-ABFE-74F792C38A97}"/>
            </a:ext>
          </a:extLst>
        </xdr:cNvPr>
        <xdr:cNvCxnSpPr/>
      </xdr:nvCxnSpPr>
      <xdr:spPr>
        <a:xfrm flipV="1">
          <a:off x="9639300" y="69387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textlink="">
      <xdr:nvSpPr>
        <xdr:cNvPr id="133" name="楕円 132">
          <a:extLst>
            <a:ext uri="{FF2B5EF4-FFF2-40B4-BE49-F238E27FC236}">
              <a16:creationId xmlns:a16="http://schemas.microsoft.com/office/drawing/2014/main" id="{78E233CF-1474-4BE9-8152-E2AB2E209CBB}"/>
            </a:ext>
          </a:extLst>
        </xdr:cNvPr>
        <xdr:cNvSpPr/>
      </xdr:nvSpPr>
      <xdr:spPr>
        <a:xfrm>
          <a:off x="8699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85344</xdr:rowOff>
    </xdr:from>
    <xdr:to>
      <xdr:col>50</xdr:col>
      <xdr:colOff>114300</xdr:colOff>
      <xdr:row>40</xdr:row>
      <xdr:rowOff>89916</xdr:rowOff>
    </xdr:to>
    <xdr:cxnSp macro="">
      <xdr:nvCxnSpPr>
        <xdr:cNvPr id="134" name="直線コネクタ 133">
          <a:extLst>
            <a:ext uri="{FF2B5EF4-FFF2-40B4-BE49-F238E27FC236}">
              <a16:creationId xmlns:a16="http://schemas.microsoft.com/office/drawing/2014/main" id="{FA717D6C-5FC2-44F7-989C-77C6AED083C9}"/>
            </a:ext>
          </a:extLst>
        </xdr:cNvPr>
        <xdr:cNvCxnSpPr/>
      </xdr:nvCxnSpPr>
      <xdr:spPr>
        <a:xfrm flipV="1">
          <a:off x="8750300" y="694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43688</xdr:rowOff>
    </xdr:from>
    <xdr:to>
      <xdr:col>41</xdr:col>
      <xdr:colOff>101600</xdr:colOff>
      <xdr:row>40</xdr:row>
      <xdr:rowOff>145288</xdr:rowOff>
    </xdr:to>
    <xdr:sp textlink="">
      <xdr:nvSpPr>
        <xdr:cNvPr id="135" name="楕円 134">
          <a:extLst>
            <a:ext uri="{FF2B5EF4-FFF2-40B4-BE49-F238E27FC236}">
              <a16:creationId xmlns:a16="http://schemas.microsoft.com/office/drawing/2014/main" id="{B890D329-E9E6-4408-887B-88FC154D6ACF}"/>
            </a:ext>
          </a:extLst>
        </xdr:cNvPr>
        <xdr:cNvSpPr/>
      </xdr:nvSpPr>
      <xdr:spPr>
        <a:xfrm>
          <a:off x="7810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89916</xdr:rowOff>
    </xdr:from>
    <xdr:to>
      <xdr:col>45</xdr:col>
      <xdr:colOff>177800</xdr:colOff>
      <xdr:row>40</xdr:row>
      <xdr:rowOff>94488</xdr:rowOff>
    </xdr:to>
    <xdr:cxnSp macro="">
      <xdr:nvCxnSpPr>
        <xdr:cNvPr id="136" name="直線コネクタ 135">
          <a:extLst>
            <a:ext uri="{FF2B5EF4-FFF2-40B4-BE49-F238E27FC236}">
              <a16:creationId xmlns:a16="http://schemas.microsoft.com/office/drawing/2014/main" id="{58BC86BC-5968-477A-BDE7-482B99A50097}"/>
            </a:ext>
          </a:extLst>
        </xdr:cNvPr>
        <xdr:cNvCxnSpPr/>
      </xdr:nvCxnSpPr>
      <xdr:spPr>
        <a:xfrm flipV="1">
          <a:off x="7861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textlink="">
      <xdr:nvSpPr>
        <xdr:cNvPr id="137" name="楕円 136">
          <a:extLst>
            <a:ext uri="{FF2B5EF4-FFF2-40B4-BE49-F238E27FC236}">
              <a16:creationId xmlns:a16="http://schemas.microsoft.com/office/drawing/2014/main" id="{C4A6064E-6B38-478B-8F46-10D741917458}"/>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94488</xdr:rowOff>
    </xdr:from>
    <xdr:to>
      <xdr:col>41</xdr:col>
      <xdr:colOff>50800</xdr:colOff>
      <xdr:row>40</xdr:row>
      <xdr:rowOff>99060</xdr:rowOff>
    </xdr:to>
    <xdr:cxnSp macro="">
      <xdr:nvCxnSpPr>
        <xdr:cNvPr id="138" name="直線コネクタ 137">
          <a:extLst>
            <a:ext uri="{FF2B5EF4-FFF2-40B4-BE49-F238E27FC236}">
              <a16:creationId xmlns:a16="http://schemas.microsoft.com/office/drawing/2014/main" id="{AF538FE0-BFC8-4202-9600-5FB9EBC5C368}"/>
            </a:ext>
          </a:extLst>
        </xdr:cNvPr>
        <xdr:cNvCxnSpPr/>
      </xdr:nvCxnSpPr>
      <xdr:spPr>
        <a:xfrm flipV="1">
          <a:off x="6972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56659</xdr:rowOff>
    </xdr:from>
    <xdr:ext cx="469744" cy="259045"/>
    <xdr:sp textlink="">
      <xdr:nvSpPr>
        <xdr:cNvPr id="139" name="n_1aveValue【図書館】&#10;一人当たり面積">
          <a:extLst>
            <a:ext uri="{FF2B5EF4-FFF2-40B4-BE49-F238E27FC236}">
              <a16:creationId xmlns:a16="http://schemas.microsoft.com/office/drawing/2014/main" id="{F1527EAF-CC42-4415-8C31-8F607A2CC9F6}"/>
            </a:ext>
          </a:extLst>
        </xdr:cNvPr>
        <xdr:cNvSpPr txBox="1"/>
      </xdr:nvSpPr>
      <xdr:spPr>
        <a:xfrm>
          <a:off x="9391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textlink="">
      <xdr:nvSpPr>
        <xdr:cNvPr id="140" name="n_2aveValue【図書館】&#10;一人当たり面積">
          <a:extLst>
            <a:ext uri="{FF2B5EF4-FFF2-40B4-BE49-F238E27FC236}">
              <a16:creationId xmlns:a16="http://schemas.microsoft.com/office/drawing/2014/main" id="{452EA2FC-48E6-485C-AB03-27A2D9ED545C}"/>
            </a:ext>
          </a:extLst>
        </xdr:cNvPr>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65803</xdr:rowOff>
    </xdr:from>
    <xdr:ext cx="469744" cy="259045"/>
    <xdr:sp textlink="">
      <xdr:nvSpPr>
        <xdr:cNvPr id="141" name="n_3aveValue【図書館】&#10;一人当たり面積">
          <a:extLst>
            <a:ext uri="{FF2B5EF4-FFF2-40B4-BE49-F238E27FC236}">
              <a16:creationId xmlns:a16="http://schemas.microsoft.com/office/drawing/2014/main" id="{415BA93A-3C86-4BC5-B1FB-B9467357A293}"/>
            </a:ext>
          </a:extLst>
        </xdr:cNvPr>
        <xdr:cNvSpPr txBox="1"/>
      </xdr:nvSpPr>
      <xdr:spPr>
        <a:xfrm>
          <a:off x="7626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70375</xdr:rowOff>
    </xdr:from>
    <xdr:ext cx="469744" cy="259045"/>
    <xdr:sp textlink="">
      <xdr:nvSpPr>
        <xdr:cNvPr id="142" name="n_4aveValue【図書館】&#10;一人当たり面積">
          <a:extLst>
            <a:ext uri="{FF2B5EF4-FFF2-40B4-BE49-F238E27FC236}">
              <a16:creationId xmlns:a16="http://schemas.microsoft.com/office/drawing/2014/main" id="{B8A0C6A3-BA3E-41DD-BD41-C90613F90A0D}"/>
            </a:ext>
          </a:extLst>
        </xdr:cNvPr>
        <xdr:cNvSpPr txBox="1"/>
      </xdr:nvSpPr>
      <xdr:spPr>
        <a:xfrm>
          <a:off x="6737427"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127271</xdr:rowOff>
    </xdr:from>
    <xdr:ext cx="469744" cy="259045"/>
    <xdr:sp textlink="">
      <xdr:nvSpPr>
        <xdr:cNvPr id="143" name="n_1mainValue【図書館】&#10;一人当たり面積">
          <a:extLst>
            <a:ext uri="{FF2B5EF4-FFF2-40B4-BE49-F238E27FC236}">
              <a16:creationId xmlns:a16="http://schemas.microsoft.com/office/drawing/2014/main" id="{5006E28C-0DDB-43F5-88C5-FDD92FBEFD95}"/>
            </a:ext>
          </a:extLst>
        </xdr:cNvPr>
        <xdr:cNvSpPr txBox="1"/>
      </xdr:nvSpPr>
      <xdr:spPr>
        <a:xfrm>
          <a:off x="93917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textlink="">
      <xdr:nvSpPr>
        <xdr:cNvPr id="144" name="n_2mainValue【図書館】&#10;一人当たり面積">
          <a:extLst>
            <a:ext uri="{FF2B5EF4-FFF2-40B4-BE49-F238E27FC236}">
              <a16:creationId xmlns:a16="http://schemas.microsoft.com/office/drawing/2014/main" id="{2D22334D-1E39-4B9C-AC15-3DEA40BCBD89}"/>
            </a:ext>
          </a:extLst>
        </xdr:cNvPr>
        <xdr:cNvSpPr txBox="1"/>
      </xdr:nvSpPr>
      <xdr:spPr>
        <a:xfrm>
          <a:off x="8515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136415</xdr:rowOff>
    </xdr:from>
    <xdr:ext cx="469744" cy="259045"/>
    <xdr:sp textlink="">
      <xdr:nvSpPr>
        <xdr:cNvPr id="145" name="n_3mainValue【図書館】&#10;一人当たり面積">
          <a:extLst>
            <a:ext uri="{FF2B5EF4-FFF2-40B4-BE49-F238E27FC236}">
              <a16:creationId xmlns:a16="http://schemas.microsoft.com/office/drawing/2014/main" id="{213961F3-28FA-4739-A108-4E0568441659}"/>
            </a:ext>
          </a:extLst>
        </xdr:cNvPr>
        <xdr:cNvSpPr txBox="1"/>
      </xdr:nvSpPr>
      <xdr:spPr>
        <a:xfrm>
          <a:off x="7626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textlink="">
      <xdr:nvSpPr>
        <xdr:cNvPr id="146" name="n_4mainValue【図書館】&#10;一人当たり面積">
          <a:extLst>
            <a:ext uri="{FF2B5EF4-FFF2-40B4-BE49-F238E27FC236}">
              <a16:creationId xmlns:a16="http://schemas.microsoft.com/office/drawing/2014/main" id="{66906782-5897-4331-8390-1732BAEE01DA}"/>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7" name="正方形/長方形 146">
          <a:extLst>
            <a:ext uri="{FF2B5EF4-FFF2-40B4-BE49-F238E27FC236}">
              <a16:creationId xmlns:a16="http://schemas.microsoft.com/office/drawing/2014/main" id="{F4EECB72-CED0-4C9A-B4CC-8925C363C7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8" name="正方形/長方形 147">
          <a:extLst>
            <a:ext uri="{FF2B5EF4-FFF2-40B4-BE49-F238E27FC236}">
              <a16:creationId xmlns:a16="http://schemas.microsoft.com/office/drawing/2014/main" id="{563ABBC5-B19C-44A9-AA3B-F658344DF79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9" name="正方形/長方形 148">
          <a:extLst>
            <a:ext uri="{FF2B5EF4-FFF2-40B4-BE49-F238E27FC236}">
              <a16:creationId xmlns:a16="http://schemas.microsoft.com/office/drawing/2014/main" id="{810B5D5B-5644-40CE-A2A1-EA2A0741BEA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0" name="正方形/長方形 149">
          <a:extLst>
            <a:ext uri="{FF2B5EF4-FFF2-40B4-BE49-F238E27FC236}">
              <a16:creationId xmlns:a16="http://schemas.microsoft.com/office/drawing/2014/main" id="{F9E66984-5BE6-48C4-B23E-DEFE33A47DE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1" name="正方形/長方形 150">
          <a:extLst>
            <a:ext uri="{FF2B5EF4-FFF2-40B4-BE49-F238E27FC236}">
              <a16:creationId xmlns:a16="http://schemas.microsoft.com/office/drawing/2014/main" id="{9F5C13AA-D09C-4433-8BD8-B7F5A27A61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2" name="正方形/長方形 151">
          <a:extLst>
            <a:ext uri="{FF2B5EF4-FFF2-40B4-BE49-F238E27FC236}">
              <a16:creationId xmlns:a16="http://schemas.microsoft.com/office/drawing/2014/main" id="{CF3065BD-EDD8-4A99-8FAA-A757E2BF22E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3" name="正方形/長方形 152">
          <a:extLst>
            <a:ext uri="{FF2B5EF4-FFF2-40B4-BE49-F238E27FC236}">
              <a16:creationId xmlns:a16="http://schemas.microsoft.com/office/drawing/2014/main" id="{1C593CFA-2AE9-4E1C-BD5C-D27E0059341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4" name="正方形/長方形 153">
          <a:extLst>
            <a:ext uri="{FF2B5EF4-FFF2-40B4-BE49-F238E27FC236}">
              <a16:creationId xmlns:a16="http://schemas.microsoft.com/office/drawing/2014/main" id="{71A3A750-C1C6-4448-B65D-E80C0C87B50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5" name="テキスト ボックス 154">
          <a:extLst>
            <a:ext uri="{FF2B5EF4-FFF2-40B4-BE49-F238E27FC236}">
              <a16:creationId xmlns:a16="http://schemas.microsoft.com/office/drawing/2014/main" id="{9C9C5C49-0F21-4FC6-A9F3-E45A658A13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70F34D3-F581-4A55-A33E-D37E6E3CD7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7" name="テキスト ボックス 156">
          <a:extLst>
            <a:ext uri="{FF2B5EF4-FFF2-40B4-BE49-F238E27FC236}">
              <a16:creationId xmlns:a16="http://schemas.microsoft.com/office/drawing/2014/main" id="{65130AD6-6EE0-45F7-97D0-3FD2B805A0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164ED-43A4-4065-AE6F-29E37015047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9" name="テキスト ボックス 158">
          <a:extLst>
            <a:ext uri="{FF2B5EF4-FFF2-40B4-BE49-F238E27FC236}">
              <a16:creationId xmlns:a16="http://schemas.microsoft.com/office/drawing/2014/main" id="{EBAAEA87-B3F3-4A62-8ABC-76BCCDA982C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56EFBD0-57E9-4C19-B5BF-7122E34038A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1" name="テキスト ボックス 160">
          <a:extLst>
            <a:ext uri="{FF2B5EF4-FFF2-40B4-BE49-F238E27FC236}">
              <a16:creationId xmlns:a16="http://schemas.microsoft.com/office/drawing/2014/main" id="{E805C562-FC7F-4058-A273-25B57E534F6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33E9966-1D56-4662-8AA5-970D44A0490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3" name="テキスト ボックス 162">
          <a:extLst>
            <a:ext uri="{FF2B5EF4-FFF2-40B4-BE49-F238E27FC236}">
              <a16:creationId xmlns:a16="http://schemas.microsoft.com/office/drawing/2014/main" id="{F7B056A4-E2C0-46C7-86CE-8575BEA7D8A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05034FB-8234-4E54-885E-9567156C688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5" name="テキスト ボックス 164">
          <a:extLst>
            <a:ext uri="{FF2B5EF4-FFF2-40B4-BE49-F238E27FC236}">
              <a16:creationId xmlns:a16="http://schemas.microsoft.com/office/drawing/2014/main" id="{4C6A92D4-ADD6-4EB6-910D-BAE4225C46E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DE35518-2230-4046-AA68-C4018C34579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7" name="テキスト ボックス 166">
          <a:extLst>
            <a:ext uri="{FF2B5EF4-FFF2-40B4-BE49-F238E27FC236}">
              <a16:creationId xmlns:a16="http://schemas.microsoft.com/office/drawing/2014/main" id="{EE229F8F-3A61-49BA-8ED6-3AE3D5967F2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2D501E3-0EE0-4C68-B0BF-FB460280B0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9" name="テキスト ボックス 168">
          <a:extLst>
            <a:ext uri="{FF2B5EF4-FFF2-40B4-BE49-F238E27FC236}">
              <a16:creationId xmlns:a16="http://schemas.microsoft.com/office/drawing/2014/main" id="{B088B741-9A18-43B3-94BE-F5F3D706E33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0" name="【体育館・プール】&#10;有形固定資産減価償却率グラフ枠">
          <a:extLst>
            <a:ext uri="{FF2B5EF4-FFF2-40B4-BE49-F238E27FC236}">
              <a16:creationId xmlns:a16="http://schemas.microsoft.com/office/drawing/2014/main" id="{94179294-3942-45C9-8F10-0ED47BF0892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93D93A9-23C4-4EF5-A6B7-8A7CFE16EFDA}"/>
            </a:ext>
          </a:extLst>
        </xdr:cNvPr>
        <xdr:cNvCxnSpPr/>
      </xdr:nvCxnSpPr>
      <xdr:spPr>
        <a:xfrm flipV="1">
          <a:off x="4634865" y="95326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2" name="【体育館・プール】&#10;有形固定資産減価償却率最小値テキスト">
          <a:extLst>
            <a:ext uri="{FF2B5EF4-FFF2-40B4-BE49-F238E27FC236}">
              <a16:creationId xmlns:a16="http://schemas.microsoft.com/office/drawing/2014/main" id="{4BE751A9-9070-477C-85F5-ED4B59683D9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6BEB80C-A2F3-467D-B783-19D76523C50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textlink="">
      <xdr:nvSpPr>
        <xdr:cNvPr id="174" name="【体育館・プール】&#10;有形固定資産減価償却率最大値テキスト">
          <a:extLst>
            <a:ext uri="{FF2B5EF4-FFF2-40B4-BE49-F238E27FC236}">
              <a16:creationId xmlns:a16="http://schemas.microsoft.com/office/drawing/2014/main" id="{43CB9E26-12E0-4376-896F-FDB5FE1B64F5}"/>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D0EB597B-B58C-472A-80D7-8F0620705286}"/>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textlink="">
      <xdr:nvSpPr>
        <xdr:cNvPr id="176" name="【体育館・プール】&#10;有形固定資産減価償却率平均値テキスト">
          <a:extLst>
            <a:ext uri="{FF2B5EF4-FFF2-40B4-BE49-F238E27FC236}">
              <a16:creationId xmlns:a16="http://schemas.microsoft.com/office/drawing/2014/main" id="{DA4C4384-89A5-499B-BD2E-6E03FC8DC07A}"/>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textlink="">
      <xdr:nvSpPr>
        <xdr:cNvPr id="177" name="フローチャート: 判断 176">
          <a:extLst>
            <a:ext uri="{FF2B5EF4-FFF2-40B4-BE49-F238E27FC236}">
              <a16:creationId xmlns:a16="http://schemas.microsoft.com/office/drawing/2014/main" id="{A9585A78-938D-4819-A533-AA1D8A29553C}"/>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textlink="">
      <xdr:nvSpPr>
        <xdr:cNvPr id="178" name="フローチャート: 判断 177">
          <a:extLst>
            <a:ext uri="{FF2B5EF4-FFF2-40B4-BE49-F238E27FC236}">
              <a16:creationId xmlns:a16="http://schemas.microsoft.com/office/drawing/2014/main" id="{768C4DCD-C73D-4B75-9354-A1FB0D31DC8D}"/>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textlink="">
      <xdr:nvSpPr>
        <xdr:cNvPr id="179" name="フローチャート: 判断 178">
          <a:extLst>
            <a:ext uri="{FF2B5EF4-FFF2-40B4-BE49-F238E27FC236}">
              <a16:creationId xmlns:a16="http://schemas.microsoft.com/office/drawing/2014/main" id="{7E19FDF6-BC19-4848-BC45-1EE972415E72}"/>
            </a:ext>
          </a:extLst>
        </xdr:cNvPr>
        <xdr:cNvSpPr/>
      </xdr:nvSpPr>
      <xdr:spPr>
        <a:xfrm>
          <a:off x="2857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textlink="">
      <xdr:nvSpPr>
        <xdr:cNvPr id="180" name="フローチャート: 判断 179">
          <a:extLst>
            <a:ext uri="{FF2B5EF4-FFF2-40B4-BE49-F238E27FC236}">
              <a16:creationId xmlns:a16="http://schemas.microsoft.com/office/drawing/2014/main" id="{23C35C6F-1173-4572-BBC0-091E74041728}"/>
            </a:ext>
          </a:extLst>
        </xdr:cNvPr>
        <xdr:cNvSpPr/>
      </xdr:nvSpPr>
      <xdr:spPr>
        <a:xfrm>
          <a:off x="1968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textlink="">
      <xdr:nvSpPr>
        <xdr:cNvPr id="181" name="フローチャート: 判断 180">
          <a:extLst>
            <a:ext uri="{FF2B5EF4-FFF2-40B4-BE49-F238E27FC236}">
              <a16:creationId xmlns:a16="http://schemas.microsoft.com/office/drawing/2014/main" id="{0F6BDD56-6485-47BB-B76C-571069896F99}"/>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62F0C6B3-18BA-4C56-9438-F06FDF069C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46052AC5-AA98-431C-849B-114D6EA1867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EDA50E42-F868-4446-B901-A2C3A2F2714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230A3951-3C6D-4488-AA41-F3B58EF066D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DC62CB51-02CC-46DC-9226-82FF42C9B64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133985</xdr:rowOff>
    </xdr:from>
    <xdr:to>
      <xdr:col>24</xdr:col>
      <xdr:colOff>114300</xdr:colOff>
      <xdr:row>62</xdr:row>
      <xdr:rowOff>64135</xdr:rowOff>
    </xdr:to>
    <xdr:sp textlink="">
      <xdr:nvSpPr>
        <xdr:cNvPr id="187" name="楕円 186">
          <a:extLst>
            <a:ext uri="{FF2B5EF4-FFF2-40B4-BE49-F238E27FC236}">
              <a16:creationId xmlns:a16="http://schemas.microsoft.com/office/drawing/2014/main" id="{2A8DAEA1-31F0-4E7C-8BF0-526B6F6D98E6}"/>
            </a:ext>
          </a:extLst>
        </xdr:cNvPr>
        <xdr:cNvSpPr/>
      </xdr:nvSpPr>
      <xdr:spPr>
        <a:xfrm>
          <a:off x="45847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112412</xdr:rowOff>
    </xdr:from>
    <xdr:ext cx="405111" cy="259045"/>
    <xdr:sp textlink="">
      <xdr:nvSpPr>
        <xdr:cNvPr id="188" name="【体育館・プール】&#10;有形固定資産減価償却率該当値テキスト">
          <a:extLst>
            <a:ext uri="{FF2B5EF4-FFF2-40B4-BE49-F238E27FC236}">
              <a16:creationId xmlns:a16="http://schemas.microsoft.com/office/drawing/2014/main" id="{F3C73C29-30B5-4CFD-9600-8BFA422E0CC8}"/>
            </a:ext>
          </a:extLst>
        </xdr:cNvPr>
        <xdr:cNvSpPr txBox="1"/>
      </xdr:nvSpPr>
      <xdr:spPr>
        <a:xfrm>
          <a:off x="467360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118745</xdr:rowOff>
    </xdr:from>
    <xdr:to>
      <xdr:col>20</xdr:col>
      <xdr:colOff>38100</xdr:colOff>
      <xdr:row>62</xdr:row>
      <xdr:rowOff>48895</xdr:rowOff>
    </xdr:to>
    <xdr:sp textlink="">
      <xdr:nvSpPr>
        <xdr:cNvPr id="189" name="楕円 188">
          <a:extLst>
            <a:ext uri="{FF2B5EF4-FFF2-40B4-BE49-F238E27FC236}">
              <a16:creationId xmlns:a16="http://schemas.microsoft.com/office/drawing/2014/main" id="{C0946F02-F663-47B8-A9F7-8CAADB900018}"/>
            </a:ext>
          </a:extLst>
        </xdr:cNvPr>
        <xdr:cNvSpPr/>
      </xdr:nvSpPr>
      <xdr:spPr>
        <a:xfrm>
          <a:off x="3746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169545</xdr:rowOff>
    </xdr:from>
    <xdr:to>
      <xdr:col>24</xdr:col>
      <xdr:colOff>63500</xdr:colOff>
      <xdr:row>62</xdr:row>
      <xdr:rowOff>13335</xdr:rowOff>
    </xdr:to>
    <xdr:cxnSp macro="">
      <xdr:nvCxnSpPr>
        <xdr:cNvPr id="190" name="直線コネクタ 189">
          <a:extLst>
            <a:ext uri="{FF2B5EF4-FFF2-40B4-BE49-F238E27FC236}">
              <a16:creationId xmlns:a16="http://schemas.microsoft.com/office/drawing/2014/main" id="{100696E5-91E6-4659-B668-DC9F7B515473}"/>
            </a:ext>
          </a:extLst>
        </xdr:cNvPr>
        <xdr:cNvCxnSpPr/>
      </xdr:nvCxnSpPr>
      <xdr:spPr>
        <a:xfrm>
          <a:off x="3797300" y="1062799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textlink="">
      <xdr:nvSpPr>
        <xdr:cNvPr id="191" name="楕円 190">
          <a:extLst>
            <a:ext uri="{FF2B5EF4-FFF2-40B4-BE49-F238E27FC236}">
              <a16:creationId xmlns:a16="http://schemas.microsoft.com/office/drawing/2014/main" id="{C45EFF9F-3D76-4CDE-A7EB-34E2B95CAB1F}"/>
            </a:ext>
          </a:extLst>
        </xdr:cNvPr>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61</xdr:row>
      <xdr:rowOff>169545</xdr:rowOff>
    </xdr:to>
    <xdr:cxnSp macro="">
      <xdr:nvCxnSpPr>
        <xdr:cNvPr id="192" name="直線コネクタ 191">
          <a:extLst>
            <a:ext uri="{FF2B5EF4-FFF2-40B4-BE49-F238E27FC236}">
              <a16:creationId xmlns:a16="http://schemas.microsoft.com/office/drawing/2014/main" id="{DB01654E-BE58-4283-A6F3-4360C5AC9E0B}"/>
            </a:ext>
          </a:extLst>
        </xdr:cNvPr>
        <xdr:cNvCxnSpPr/>
      </xdr:nvCxnSpPr>
      <xdr:spPr>
        <a:xfrm>
          <a:off x="2908300" y="10618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59690</xdr:rowOff>
    </xdr:from>
    <xdr:to>
      <xdr:col>10</xdr:col>
      <xdr:colOff>165100</xdr:colOff>
      <xdr:row>62</xdr:row>
      <xdr:rowOff>161290</xdr:rowOff>
    </xdr:to>
    <xdr:sp textlink="">
      <xdr:nvSpPr>
        <xdr:cNvPr id="193" name="楕円 192">
          <a:extLst>
            <a:ext uri="{FF2B5EF4-FFF2-40B4-BE49-F238E27FC236}">
              <a16:creationId xmlns:a16="http://schemas.microsoft.com/office/drawing/2014/main" id="{A714AE53-7858-4A16-A1E0-405044E3B332}"/>
            </a:ext>
          </a:extLst>
        </xdr:cNvPr>
        <xdr:cNvSpPr/>
      </xdr:nvSpPr>
      <xdr:spPr>
        <a:xfrm>
          <a:off x="1968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110490</xdr:rowOff>
    </xdr:to>
    <xdr:cxnSp macro="">
      <xdr:nvCxnSpPr>
        <xdr:cNvPr id="194" name="直線コネクタ 193">
          <a:extLst>
            <a:ext uri="{FF2B5EF4-FFF2-40B4-BE49-F238E27FC236}">
              <a16:creationId xmlns:a16="http://schemas.microsoft.com/office/drawing/2014/main" id="{D940817A-719D-4675-AC7C-6A05D8793542}"/>
            </a:ext>
          </a:extLst>
        </xdr:cNvPr>
        <xdr:cNvCxnSpPr/>
      </xdr:nvCxnSpPr>
      <xdr:spPr>
        <a:xfrm flipV="1">
          <a:off x="2019300" y="106184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10160</xdr:rowOff>
    </xdr:from>
    <xdr:to>
      <xdr:col>6</xdr:col>
      <xdr:colOff>38100</xdr:colOff>
      <xdr:row>62</xdr:row>
      <xdr:rowOff>111760</xdr:rowOff>
    </xdr:to>
    <xdr:sp textlink="">
      <xdr:nvSpPr>
        <xdr:cNvPr id="195" name="楕円 194">
          <a:extLst>
            <a:ext uri="{FF2B5EF4-FFF2-40B4-BE49-F238E27FC236}">
              <a16:creationId xmlns:a16="http://schemas.microsoft.com/office/drawing/2014/main" id="{DD6AFC0D-2CDB-4CB8-9A88-677A91577B93}"/>
            </a:ext>
          </a:extLst>
        </xdr:cNvPr>
        <xdr:cNvSpPr/>
      </xdr:nvSpPr>
      <xdr:spPr>
        <a:xfrm>
          <a:off x="1079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60960</xdr:rowOff>
    </xdr:from>
    <xdr:to>
      <xdr:col>10</xdr:col>
      <xdr:colOff>114300</xdr:colOff>
      <xdr:row>62</xdr:row>
      <xdr:rowOff>110490</xdr:rowOff>
    </xdr:to>
    <xdr:cxnSp macro="">
      <xdr:nvCxnSpPr>
        <xdr:cNvPr id="196" name="直線コネクタ 195">
          <a:extLst>
            <a:ext uri="{FF2B5EF4-FFF2-40B4-BE49-F238E27FC236}">
              <a16:creationId xmlns:a16="http://schemas.microsoft.com/office/drawing/2014/main" id="{348186D4-CC16-4778-BEB9-63041235287F}"/>
            </a:ext>
          </a:extLst>
        </xdr:cNvPr>
        <xdr:cNvCxnSpPr/>
      </xdr:nvCxnSpPr>
      <xdr:spPr>
        <a:xfrm>
          <a:off x="1130300" y="106908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15892</xdr:rowOff>
    </xdr:from>
    <xdr:ext cx="405111" cy="259045"/>
    <xdr:sp textlink="">
      <xdr:nvSpPr>
        <xdr:cNvPr id="197" name="n_1aveValue【体育館・プール】&#10;有形固定資産減価償却率">
          <a:extLst>
            <a:ext uri="{FF2B5EF4-FFF2-40B4-BE49-F238E27FC236}">
              <a16:creationId xmlns:a16="http://schemas.microsoft.com/office/drawing/2014/main" id="{FEAC2980-7D5E-4C7E-9C4C-420DC45837D7}"/>
            </a:ext>
          </a:extLst>
        </xdr:cNvPr>
        <xdr:cNvSpPr txBox="1"/>
      </xdr:nvSpPr>
      <xdr:spPr>
        <a:xfrm>
          <a:off x="3582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textlink="">
      <xdr:nvSpPr>
        <xdr:cNvPr id="198" name="n_2aveValue【体育館・プール】&#10;有形固定資産減価償却率">
          <a:extLst>
            <a:ext uri="{FF2B5EF4-FFF2-40B4-BE49-F238E27FC236}">
              <a16:creationId xmlns:a16="http://schemas.microsoft.com/office/drawing/2014/main" id="{A383657E-CF35-469A-AD31-357FC9CCF166}"/>
            </a:ext>
          </a:extLst>
        </xdr:cNvPr>
        <xdr:cNvSpPr txBox="1"/>
      </xdr:nvSpPr>
      <xdr:spPr>
        <a:xfrm>
          <a:off x="2705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126382</xdr:rowOff>
    </xdr:from>
    <xdr:ext cx="405111" cy="259045"/>
    <xdr:sp textlink="">
      <xdr:nvSpPr>
        <xdr:cNvPr id="199" name="n_3aveValue【体育館・プール】&#10;有形固定資産減価償却率">
          <a:extLst>
            <a:ext uri="{FF2B5EF4-FFF2-40B4-BE49-F238E27FC236}">
              <a16:creationId xmlns:a16="http://schemas.microsoft.com/office/drawing/2014/main" id="{A9D69BAD-CEDC-4D04-87D3-4D73A6246A31}"/>
            </a:ext>
          </a:extLst>
        </xdr:cNvPr>
        <xdr:cNvSpPr txBox="1"/>
      </xdr:nvSpPr>
      <xdr:spPr>
        <a:xfrm>
          <a:off x="1816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textlink="">
      <xdr:nvSpPr>
        <xdr:cNvPr id="200" name="n_4aveValue【体育館・プール】&#10;有形固定資産減価償却率">
          <a:extLst>
            <a:ext uri="{FF2B5EF4-FFF2-40B4-BE49-F238E27FC236}">
              <a16:creationId xmlns:a16="http://schemas.microsoft.com/office/drawing/2014/main" id="{2EAC3D26-D54E-4E89-92BC-D4BB3423EBD7}"/>
            </a:ext>
          </a:extLst>
        </xdr:cNvPr>
        <xdr:cNvSpPr txBox="1"/>
      </xdr:nvSpPr>
      <xdr:spPr>
        <a:xfrm>
          <a:off x="927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40022</xdr:rowOff>
    </xdr:from>
    <xdr:ext cx="405111" cy="259045"/>
    <xdr:sp textlink="">
      <xdr:nvSpPr>
        <xdr:cNvPr id="201" name="n_1mainValue【体育館・プール】&#10;有形固定資産減価償却率">
          <a:extLst>
            <a:ext uri="{FF2B5EF4-FFF2-40B4-BE49-F238E27FC236}">
              <a16:creationId xmlns:a16="http://schemas.microsoft.com/office/drawing/2014/main" id="{E735A603-EDD4-4196-A0A5-8A0B5051432F}"/>
            </a:ext>
          </a:extLst>
        </xdr:cNvPr>
        <xdr:cNvSpPr txBox="1"/>
      </xdr:nvSpPr>
      <xdr:spPr>
        <a:xfrm>
          <a:off x="35820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textlink="">
      <xdr:nvSpPr>
        <xdr:cNvPr id="202" name="n_2mainValue【体育館・プール】&#10;有形固定資産減価償却率">
          <a:extLst>
            <a:ext uri="{FF2B5EF4-FFF2-40B4-BE49-F238E27FC236}">
              <a16:creationId xmlns:a16="http://schemas.microsoft.com/office/drawing/2014/main" id="{409ADAC0-C47B-4FD2-B362-1717CA9EDFA1}"/>
            </a:ext>
          </a:extLst>
        </xdr:cNvPr>
        <xdr:cNvSpPr txBox="1"/>
      </xdr:nvSpPr>
      <xdr:spPr>
        <a:xfrm>
          <a:off x="2705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152417</xdr:rowOff>
    </xdr:from>
    <xdr:ext cx="405111" cy="259045"/>
    <xdr:sp textlink="">
      <xdr:nvSpPr>
        <xdr:cNvPr id="203" name="n_3mainValue【体育館・プール】&#10;有形固定資産減価償却率">
          <a:extLst>
            <a:ext uri="{FF2B5EF4-FFF2-40B4-BE49-F238E27FC236}">
              <a16:creationId xmlns:a16="http://schemas.microsoft.com/office/drawing/2014/main" id="{28567987-01ED-49BE-B491-AE6719CFCCE2}"/>
            </a:ext>
          </a:extLst>
        </xdr:cNvPr>
        <xdr:cNvSpPr txBox="1"/>
      </xdr:nvSpPr>
      <xdr:spPr>
        <a:xfrm>
          <a:off x="1816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102887</xdr:rowOff>
    </xdr:from>
    <xdr:ext cx="405111" cy="259045"/>
    <xdr:sp textlink="">
      <xdr:nvSpPr>
        <xdr:cNvPr id="204" name="n_4mainValue【体育館・プール】&#10;有形固定資産減価償却率">
          <a:extLst>
            <a:ext uri="{FF2B5EF4-FFF2-40B4-BE49-F238E27FC236}">
              <a16:creationId xmlns:a16="http://schemas.microsoft.com/office/drawing/2014/main" id="{9CCC665D-3500-4EBD-B0DD-AD6E511902AD}"/>
            </a:ext>
          </a:extLst>
        </xdr:cNvPr>
        <xdr:cNvSpPr txBox="1"/>
      </xdr:nvSpPr>
      <xdr:spPr>
        <a:xfrm>
          <a:off x="927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385898D4-8027-4480-952B-2B476BF0B6D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48308B06-FBF9-46B1-9DCE-41C6A7A0FA7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72385FB5-2C16-464D-9CB2-63EB4BB945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2759BFD5-DFBE-48B4-B630-058D32E31BC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9C2F38AE-8539-4616-BC8E-72F10C4E9F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8B49C73B-45C3-4B69-8042-59D09932F36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1D6AAF4C-7D5A-4CCF-9B81-F8B83F0A943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C6D0842A-058C-42C4-B6E4-36319F0AD75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B37DC0F6-47CC-49FD-B252-2630BEDDE88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E450D0E-B79C-4123-9CBB-CD64C5AEC23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B9785B2-AE2B-4820-84EE-C44EB9E9699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6" name="テキスト ボックス 215">
          <a:extLst>
            <a:ext uri="{FF2B5EF4-FFF2-40B4-BE49-F238E27FC236}">
              <a16:creationId xmlns:a16="http://schemas.microsoft.com/office/drawing/2014/main" id="{B7B53AB3-C7F7-48EC-BC09-ACF49CFA4E7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048BFE6-65BA-434D-9595-4DB64ED2EBC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18" name="テキスト ボックス 217">
          <a:extLst>
            <a:ext uri="{FF2B5EF4-FFF2-40B4-BE49-F238E27FC236}">
              <a16:creationId xmlns:a16="http://schemas.microsoft.com/office/drawing/2014/main" id="{65F934ED-78C8-40E0-9591-4B8694C264E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20AB239-6326-46F9-809D-F34796B87FE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0" name="テキスト ボックス 219">
          <a:extLst>
            <a:ext uri="{FF2B5EF4-FFF2-40B4-BE49-F238E27FC236}">
              <a16:creationId xmlns:a16="http://schemas.microsoft.com/office/drawing/2014/main" id="{C3AF032C-30DB-43E6-9E2E-CE61A4BFDCD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07C3D26-F6E3-4D1F-85C6-9A5C54C73C9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2" name="テキスト ボックス 221">
          <a:extLst>
            <a:ext uri="{FF2B5EF4-FFF2-40B4-BE49-F238E27FC236}">
              <a16:creationId xmlns:a16="http://schemas.microsoft.com/office/drawing/2014/main" id="{5BD8164B-AFD4-42D7-A77A-D9EDA28A053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513E998-7DA1-4750-858C-21003839AF0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4" name="テキスト ボックス 223">
          <a:extLst>
            <a:ext uri="{FF2B5EF4-FFF2-40B4-BE49-F238E27FC236}">
              <a16:creationId xmlns:a16="http://schemas.microsoft.com/office/drawing/2014/main" id="{F5CFA2F9-07EE-4BBF-9CE0-C8061E4638B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0368D76-205C-4DD3-A099-3A04E21C0B2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6" name="テキスト ボックス 225">
          <a:extLst>
            <a:ext uri="{FF2B5EF4-FFF2-40B4-BE49-F238E27FC236}">
              <a16:creationId xmlns:a16="http://schemas.microsoft.com/office/drawing/2014/main" id="{B69CC3DC-F93C-4814-8D4B-696D1F07839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体育館・プール】&#10;一人当たり面積グラフ枠">
          <a:extLst>
            <a:ext uri="{FF2B5EF4-FFF2-40B4-BE49-F238E27FC236}">
              <a16:creationId xmlns:a16="http://schemas.microsoft.com/office/drawing/2014/main" id="{E3337851-AF5E-40DC-8E2E-2ACCCAC2144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EAA64FD9-25C7-49FA-8A02-1B8062ECE2F4}"/>
            </a:ext>
          </a:extLst>
        </xdr:cNvPr>
        <xdr:cNvCxnSpPr/>
      </xdr:nvCxnSpPr>
      <xdr:spPr>
        <a:xfrm flipV="1">
          <a:off x="10476865" y="9736455"/>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textlink="">
      <xdr:nvSpPr>
        <xdr:cNvPr id="229" name="【体育館・プール】&#10;一人当たり面積最小値テキスト">
          <a:extLst>
            <a:ext uri="{FF2B5EF4-FFF2-40B4-BE49-F238E27FC236}">
              <a16:creationId xmlns:a16="http://schemas.microsoft.com/office/drawing/2014/main" id="{0A0E5BFB-3446-488E-A619-AA097A1B725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E959887B-7041-422C-A78E-DB8A1FF06771}"/>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textlink="">
      <xdr:nvSpPr>
        <xdr:cNvPr id="231" name="【体育館・プール】&#10;一人当たり面積最大値テキスト">
          <a:extLst>
            <a:ext uri="{FF2B5EF4-FFF2-40B4-BE49-F238E27FC236}">
              <a16:creationId xmlns:a16="http://schemas.microsoft.com/office/drawing/2014/main" id="{CC0165F0-A0BA-4B8E-9696-41DB10C7B144}"/>
            </a:ext>
          </a:extLst>
        </xdr:cNvPr>
        <xdr:cNvSpPr txBox="1"/>
      </xdr:nvSpPr>
      <xdr:spPr>
        <a:xfrm>
          <a:off x="10515600" y="9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E920C232-68E7-4DB9-AE43-A273F3785E6A}"/>
            </a:ext>
          </a:extLst>
        </xdr:cNvPr>
        <xdr:cNvCxnSpPr/>
      </xdr:nvCxnSpPr>
      <xdr:spPr>
        <a:xfrm>
          <a:off x="10388600" y="973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textlink="">
      <xdr:nvSpPr>
        <xdr:cNvPr id="233" name="【体育館・プール】&#10;一人当たり面積平均値テキスト">
          <a:extLst>
            <a:ext uri="{FF2B5EF4-FFF2-40B4-BE49-F238E27FC236}">
              <a16:creationId xmlns:a16="http://schemas.microsoft.com/office/drawing/2014/main" id="{1ED8A3CB-0810-4C82-B232-902EF327E89E}"/>
            </a:ext>
          </a:extLst>
        </xdr:cNvPr>
        <xdr:cNvSpPr txBox="1"/>
      </xdr:nvSpPr>
      <xdr:spPr>
        <a:xfrm>
          <a:off x="10515600" y="1068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textlink="">
      <xdr:nvSpPr>
        <xdr:cNvPr id="234" name="フローチャート: 判断 233">
          <a:extLst>
            <a:ext uri="{FF2B5EF4-FFF2-40B4-BE49-F238E27FC236}">
              <a16:creationId xmlns:a16="http://schemas.microsoft.com/office/drawing/2014/main" id="{A2C51B67-4D48-405A-90BB-0D2BE9376B26}"/>
            </a:ext>
          </a:extLst>
        </xdr:cNvPr>
        <xdr:cNvSpPr/>
      </xdr:nvSpPr>
      <xdr:spPr>
        <a:xfrm>
          <a:off x="104267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textlink="">
      <xdr:nvSpPr>
        <xdr:cNvPr id="235" name="フローチャート: 判断 234">
          <a:extLst>
            <a:ext uri="{FF2B5EF4-FFF2-40B4-BE49-F238E27FC236}">
              <a16:creationId xmlns:a16="http://schemas.microsoft.com/office/drawing/2014/main" id="{4E633614-AFED-4D85-9161-C5D263D38395}"/>
            </a:ext>
          </a:extLst>
        </xdr:cNvPr>
        <xdr:cNvSpPr/>
      </xdr:nvSpPr>
      <xdr:spPr>
        <a:xfrm>
          <a:off x="9588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textlink="">
      <xdr:nvSpPr>
        <xdr:cNvPr id="236" name="フローチャート: 判断 235">
          <a:extLst>
            <a:ext uri="{FF2B5EF4-FFF2-40B4-BE49-F238E27FC236}">
              <a16:creationId xmlns:a16="http://schemas.microsoft.com/office/drawing/2014/main" id="{2A15090E-2C8A-4E7E-9858-439A0D6B43E5}"/>
            </a:ext>
          </a:extLst>
        </xdr:cNvPr>
        <xdr:cNvSpPr/>
      </xdr:nvSpPr>
      <xdr:spPr>
        <a:xfrm>
          <a:off x="8699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53594</xdr:rowOff>
    </xdr:from>
    <xdr:to>
      <xdr:col>41</xdr:col>
      <xdr:colOff>101600</xdr:colOff>
      <xdr:row>63</xdr:row>
      <xdr:rowOff>155194</xdr:rowOff>
    </xdr:to>
    <xdr:sp textlink="">
      <xdr:nvSpPr>
        <xdr:cNvPr id="237" name="フローチャート: 判断 236">
          <a:extLst>
            <a:ext uri="{FF2B5EF4-FFF2-40B4-BE49-F238E27FC236}">
              <a16:creationId xmlns:a16="http://schemas.microsoft.com/office/drawing/2014/main" id="{5D40842C-44B7-4FA3-BB4E-489031620A77}"/>
            </a:ext>
          </a:extLst>
        </xdr:cNvPr>
        <xdr:cNvSpPr/>
      </xdr:nvSpPr>
      <xdr:spPr>
        <a:xfrm>
          <a:off x="7810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65786</xdr:rowOff>
    </xdr:from>
    <xdr:to>
      <xdr:col>36</xdr:col>
      <xdr:colOff>165100</xdr:colOff>
      <xdr:row>63</xdr:row>
      <xdr:rowOff>167386</xdr:rowOff>
    </xdr:to>
    <xdr:sp textlink="">
      <xdr:nvSpPr>
        <xdr:cNvPr id="238" name="フローチャート: 判断 237">
          <a:extLst>
            <a:ext uri="{FF2B5EF4-FFF2-40B4-BE49-F238E27FC236}">
              <a16:creationId xmlns:a16="http://schemas.microsoft.com/office/drawing/2014/main" id="{8966A1D4-7381-4BA7-B0C0-836D8C61DF3F}"/>
            </a:ext>
          </a:extLst>
        </xdr:cNvPr>
        <xdr:cNvSpPr/>
      </xdr:nvSpPr>
      <xdr:spPr>
        <a:xfrm>
          <a:off x="6921500" y="1086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D2F7A773-9B1A-491F-90FE-19E3D226E67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2AF00E72-0421-4AB0-82B9-7D8479056C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EC888425-AB55-4B55-BE55-AACBC255CA8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C4A01AC9-7D42-4263-966E-5BAC7B014F3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ED86BDCB-7DEF-40E1-AFF7-E389683E10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57023</xdr:rowOff>
    </xdr:from>
    <xdr:to>
      <xdr:col>55</xdr:col>
      <xdr:colOff>50800</xdr:colOff>
      <xdr:row>63</xdr:row>
      <xdr:rowOff>158623</xdr:rowOff>
    </xdr:to>
    <xdr:sp textlink="">
      <xdr:nvSpPr>
        <xdr:cNvPr id="244" name="楕円 243">
          <a:extLst>
            <a:ext uri="{FF2B5EF4-FFF2-40B4-BE49-F238E27FC236}">
              <a16:creationId xmlns:a16="http://schemas.microsoft.com/office/drawing/2014/main" id="{3FAA335A-E480-404B-BE30-C484559874D1}"/>
            </a:ext>
          </a:extLst>
        </xdr:cNvPr>
        <xdr:cNvSpPr/>
      </xdr:nvSpPr>
      <xdr:spPr>
        <a:xfrm>
          <a:off x="10426700" y="108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35450</xdr:rowOff>
    </xdr:from>
    <xdr:ext cx="469744" cy="259045"/>
    <xdr:sp textlink="">
      <xdr:nvSpPr>
        <xdr:cNvPr id="245" name="【体育館・プール】&#10;一人当たり面積該当値テキスト">
          <a:extLst>
            <a:ext uri="{FF2B5EF4-FFF2-40B4-BE49-F238E27FC236}">
              <a16:creationId xmlns:a16="http://schemas.microsoft.com/office/drawing/2014/main" id="{9973EF0F-5697-43D6-AB19-F862695769CC}"/>
            </a:ext>
          </a:extLst>
        </xdr:cNvPr>
        <xdr:cNvSpPr txBox="1"/>
      </xdr:nvSpPr>
      <xdr:spPr>
        <a:xfrm>
          <a:off x="10515600" y="1083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60452</xdr:rowOff>
    </xdr:from>
    <xdr:to>
      <xdr:col>50</xdr:col>
      <xdr:colOff>165100</xdr:colOff>
      <xdr:row>63</xdr:row>
      <xdr:rowOff>162052</xdr:rowOff>
    </xdr:to>
    <xdr:sp textlink="">
      <xdr:nvSpPr>
        <xdr:cNvPr id="246" name="楕円 245">
          <a:extLst>
            <a:ext uri="{FF2B5EF4-FFF2-40B4-BE49-F238E27FC236}">
              <a16:creationId xmlns:a16="http://schemas.microsoft.com/office/drawing/2014/main" id="{AFA3ADD8-399E-432B-90E1-373E42889410}"/>
            </a:ext>
          </a:extLst>
        </xdr:cNvPr>
        <xdr:cNvSpPr/>
      </xdr:nvSpPr>
      <xdr:spPr>
        <a:xfrm>
          <a:off x="95885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107823</xdr:rowOff>
    </xdr:from>
    <xdr:to>
      <xdr:col>55</xdr:col>
      <xdr:colOff>0</xdr:colOff>
      <xdr:row>63</xdr:row>
      <xdr:rowOff>111252</xdr:rowOff>
    </xdr:to>
    <xdr:cxnSp macro="">
      <xdr:nvCxnSpPr>
        <xdr:cNvPr id="247" name="直線コネクタ 246">
          <a:extLst>
            <a:ext uri="{FF2B5EF4-FFF2-40B4-BE49-F238E27FC236}">
              <a16:creationId xmlns:a16="http://schemas.microsoft.com/office/drawing/2014/main" id="{02EEB16F-C3A3-4509-A9BA-B5DFA832E3D0}"/>
            </a:ext>
          </a:extLst>
        </xdr:cNvPr>
        <xdr:cNvCxnSpPr/>
      </xdr:nvCxnSpPr>
      <xdr:spPr>
        <a:xfrm flipV="1">
          <a:off x="9639300" y="1090917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62357</xdr:rowOff>
    </xdr:from>
    <xdr:to>
      <xdr:col>46</xdr:col>
      <xdr:colOff>38100</xdr:colOff>
      <xdr:row>63</xdr:row>
      <xdr:rowOff>163957</xdr:rowOff>
    </xdr:to>
    <xdr:sp textlink="">
      <xdr:nvSpPr>
        <xdr:cNvPr id="248" name="楕円 247">
          <a:extLst>
            <a:ext uri="{FF2B5EF4-FFF2-40B4-BE49-F238E27FC236}">
              <a16:creationId xmlns:a16="http://schemas.microsoft.com/office/drawing/2014/main" id="{EF1C162C-3269-48A6-B8D5-E85A7F4149B5}"/>
            </a:ext>
          </a:extLst>
        </xdr:cNvPr>
        <xdr:cNvSpPr/>
      </xdr:nvSpPr>
      <xdr:spPr>
        <a:xfrm>
          <a:off x="8699500" y="108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111252</xdr:rowOff>
    </xdr:from>
    <xdr:to>
      <xdr:col>50</xdr:col>
      <xdr:colOff>114300</xdr:colOff>
      <xdr:row>63</xdr:row>
      <xdr:rowOff>113157</xdr:rowOff>
    </xdr:to>
    <xdr:cxnSp macro="">
      <xdr:nvCxnSpPr>
        <xdr:cNvPr id="249" name="直線コネクタ 248">
          <a:extLst>
            <a:ext uri="{FF2B5EF4-FFF2-40B4-BE49-F238E27FC236}">
              <a16:creationId xmlns:a16="http://schemas.microsoft.com/office/drawing/2014/main" id="{5A5CA6C1-81A0-4BF1-8E07-F7756993CD6F}"/>
            </a:ext>
          </a:extLst>
        </xdr:cNvPr>
        <xdr:cNvCxnSpPr/>
      </xdr:nvCxnSpPr>
      <xdr:spPr>
        <a:xfrm flipV="1">
          <a:off x="8750300" y="1091260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65405</xdr:rowOff>
    </xdr:from>
    <xdr:to>
      <xdr:col>41</xdr:col>
      <xdr:colOff>101600</xdr:colOff>
      <xdr:row>63</xdr:row>
      <xdr:rowOff>167005</xdr:rowOff>
    </xdr:to>
    <xdr:sp textlink="">
      <xdr:nvSpPr>
        <xdr:cNvPr id="250" name="楕円 249">
          <a:extLst>
            <a:ext uri="{FF2B5EF4-FFF2-40B4-BE49-F238E27FC236}">
              <a16:creationId xmlns:a16="http://schemas.microsoft.com/office/drawing/2014/main" id="{A136C2B3-1408-43F8-85EF-28F9B76262F2}"/>
            </a:ext>
          </a:extLst>
        </xdr:cNvPr>
        <xdr:cNvSpPr/>
      </xdr:nvSpPr>
      <xdr:spPr>
        <a:xfrm>
          <a:off x="7810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113157</xdr:rowOff>
    </xdr:from>
    <xdr:to>
      <xdr:col>45</xdr:col>
      <xdr:colOff>177800</xdr:colOff>
      <xdr:row>63</xdr:row>
      <xdr:rowOff>116205</xdr:rowOff>
    </xdr:to>
    <xdr:cxnSp macro="">
      <xdr:nvCxnSpPr>
        <xdr:cNvPr id="251" name="直線コネクタ 250">
          <a:extLst>
            <a:ext uri="{FF2B5EF4-FFF2-40B4-BE49-F238E27FC236}">
              <a16:creationId xmlns:a16="http://schemas.microsoft.com/office/drawing/2014/main" id="{0D5D5030-9457-47E0-B3C9-5DF63675D83C}"/>
            </a:ext>
          </a:extLst>
        </xdr:cNvPr>
        <xdr:cNvCxnSpPr/>
      </xdr:nvCxnSpPr>
      <xdr:spPr>
        <a:xfrm flipV="1">
          <a:off x="7861300" y="1091450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68834</xdr:rowOff>
    </xdr:from>
    <xdr:to>
      <xdr:col>36</xdr:col>
      <xdr:colOff>165100</xdr:colOff>
      <xdr:row>63</xdr:row>
      <xdr:rowOff>170434</xdr:rowOff>
    </xdr:to>
    <xdr:sp textlink="">
      <xdr:nvSpPr>
        <xdr:cNvPr id="252" name="楕円 251">
          <a:extLst>
            <a:ext uri="{FF2B5EF4-FFF2-40B4-BE49-F238E27FC236}">
              <a16:creationId xmlns:a16="http://schemas.microsoft.com/office/drawing/2014/main" id="{F09DDE00-5794-4AE7-BF5F-E714EA0B6BAE}"/>
            </a:ext>
          </a:extLst>
        </xdr:cNvPr>
        <xdr:cNvSpPr/>
      </xdr:nvSpPr>
      <xdr:spPr>
        <a:xfrm>
          <a:off x="6921500" y="108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116205</xdr:rowOff>
    </xdr:from>
    <xdr:to>
      <xdr:col>41</xdr:col>
      <xdr:colOff>50800</xdr:colOff>
      <xdr:row>63</xdr:row>
      <xdr:rowOff>119634</xdr:rowOff>
    </xdr:to>
    <xdr:cxnSp macro="">
      <xdr:nvCxnSpPr>
        <xdr:cNvPr id="253" name="直線コネクタ 252">
          <a:extLst>
            <a:ext uri="{FF2B5EF4-FFF2-40B4-BE49-F238E27FC236}">
              <a16:creationId xmlns:a16="http://schemas.microsoft.com/office/drawing/2014/main" id="{06D63D7B-53D8-4A47-9F8B-87BD02847844}"/>
            </a:ext>
          </a:extLst>
        </xdr:cNvPr>
        <xdr:cNvCxnSpPr/>
      </xdr:nvCxnSpPr>
      <xdr:spPr>
        <a:xfrm flipV="1">
          <a:off x="6972300" y="1091755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textlink="">
      <xdr:nvSpPr>
        <xdr:cNvPr id="254" name="n_1aveValue【体育館・プール】&#10;一人当たり面積">
          <a:extLst>
            <a:ext uri="{FF2B5EF4-FFF2-40B4-BE49-F238E27FC236}">
              <a16:creationId xmlns:a16="http://schemas.microsoft.com/office/drawing/2014/main" id="{6D65B8ED-9C17-4685-AD26-75F9A217C65B}"/>
            </a:ext>
          </a:extLst>
        </xdr:cNvPr>
        <xdr:cNvSpPr txBox="1"/>
      </xdr:nvSpPr>
      <xdr:spPr>
        <a:xfrm>
          <a:off x="93917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textlink="">
      <xdr:nvSpPr>
        <xdr:cNvPr id="255" name="n_2aveValue【体育館・プール】&#10;一人当たり面積">
          <a:extLst>
            <a:ext uri="{FF2B5EF4-FFF2-40B4-BE49-F238E27FC236}">
              <a16:creationId xmlns:a16="http://schemas.microsoft.com/office/drawing/2014/main" id="{978ECA36-C444-4E1B-86D9-E08D5615109D}"/>
            </a:ext>
          </a:extLst>
        </xdr:cNvPr>
        <xdr:cNvSpPr txBox="1"/>
      </xdr:nvSpPr>
      <xdr:spPr>
        <a:xfrm>
          <a:off x="8515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271</xdr:rowOff>
    </xdr:from>
    <xdr:ext cx="469744" cy="259045"/>
    <xdr:sp textlink="">
      <xdr:nvSpPr>
        <xdr:cNvPr id="256" name="n_3aveValue【体育館・プール】&#10;一人当たり面積">
          <a:extLst>
            <a:ext uri="{FF2B5EF4-FFF2-40B4-BE49-F238E27FC236}">
              <a16:creationId xmlns:a16="http://schemas.microsoft.com/office/drawing/2014/main" id="{D1D84F47-21F8-482C-9E8C-95FF6A26F284}"/>
            </a:ext>
          </a:extLst>
        </xdr:cNvPr>
        <xdr:cNvSpPr txBox="1"/>
      </xdr:nvSpPr>
      <xdr:spPr>
        <a:xfrm>
          <a:off x="7626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12463</xdr:rowOff>
    </xdr:from>
    <xdr:ext cx="469744" cy="259045"/>
    <xdr:sp textlink="">
      <xdr:nvSpPr>
        <xdr:cNvPr id="257" name="n_4aveValue【体育館・プール】&#10;一人当たり面積">
          <a:extLst>
            <a:ext uri="{FF2B5EF4-FFF2-40B4-BE49-F238E27FC236}">
              <a16:creationId xmlns:a16="http://schemas.microsoft.com/office/drawing/2014/main" id="{0E913B1F-EFE5-4304-AA5E-DF93E53E2266}"/>
            </a:ext>
          </a:extLst>
        </xdr:cNvPr>
        <xdr:cNvSpPr txBox="1"/>
      </xdr:nvSpPr>
      <xdr:spPr>
        <a:xfrm>
          <a:off x="6737427" y="1064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153179</xdr:rowOff>
    </xdr:from>
    <xdr:ext cx="469744" cy="259045"/>
    <xdr:sp textlink="">
      <xdr:nvSpPr>
        <xdr:cNvPr id="258" name="n_1mainValue【体育館・プール】&#10;一人当たり面積">
          <a:extLst>
            <a:ext uri="{FF2B5EF4-FFF2-40B4-BE49-F238E27FC236}">
              <a16:creationId xmlns:a16="http://schemas.microsoft.com/office/drawing/2014/main" id="{736D76D1-9376-4824-AB0B-74D678EE09BE}"/>
            </a:ext>
          </a:extLst>
        </xdr:cNvPr>
        <xdr:cNvSpPr txBox="1"/>
      </xdr:nvSpPr>
      <xdr:spPr>
        <a:xfrm>
          <a:off x="9391727" y="1095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155084</xdr:rowOff>
    </xdr:from>
    <xdr:ext cx="469744" cy="259045"/>
    <xdr:sp textlink="">
      <xdr:nvSpPr>
        <xdr:cNvPr id="259" name="n_2mainValue【体育館・プール】&#10;一人当たり面積">
          <a:extLst>
            <a:ext uri="{FF2B5EF4-FFF2-40B4-BE49-F238E27FC236}">
              <a16:creationId xmlns:a16="http://schemas.microsoft.com/office/drawing/2014/main" id="{92C9F438-C517-4256-B7CB-8DCAF7AB56A7}"/>
            </a:ext>
          </a:extLst>
        </xdr:cNvPr>
        <xdr:cNvSpPr txBox="1"/>
      </xdr:nvSpPr>
      <xdr:spPr>
        <a:xfrm>
          <a:off x="8515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158132</xdr:rowOff>
    </xdr:from>
    <xdr:ext cx="469744" cy="259045"/>
    <xdr:sp textlink="">
      <xdr:nvSpPr>
        <xdr:cNvPr id="260" name="n_3mainValue【体育館・プール】&#10;一人当たり面積">
          <a:extLst>
            <a:ext uri="{FF2B5EF4-FFF2-40B4-BE49-F238E27FC236}">
              <a16:creationId xmlns:a16="http://schemas.microsoft.com/office/drawing/2014/main" id="{B175DF98-2CF2-4EB4-B54F-2A1A9F1B7274}"/>
            </a:ext>
          </a:extLst>
        </xdr:cNvPr>
        <xdr:cNvSpPr txBox="1"/>
      </xdr:nvSpPr>
      <xdr:spPr>
        <a:xfrm>
          <a:off x="7626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161561</xdr:rowOff>
    </xdr:from>
    <xdr:ext cx="469744" cy="259045"/>
    <xdr:sp textlink="">
      <xdr:nvSpPr>
        <xdr:cNvPr id="261" name="n_4mainValue【体育館・プール】&#10;一人当たり面積">
          <a:extLst>
            <a:ext uri="{FF2B5EF4-FFF2-40B4-BE49-F238E27FC236}">
              <a16:creationId xmlns:a16="http://schemas.microsoft.com/office/drawing/2014/main" id="{85DCD6FD-CF6C-435A-8463-A51DCE87B3F8}"/>
            </a:ext>
          </a:extLst>
        </xdr:cNvPr>
        <xdr:cNvSpPr txBox="1"/>
      </xdr:nvSpPr>
      <xdr:spPr>
        <a:xfrm>
          <a:off x="67374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5DBD8CD3-67CF-4599-A280-61C15A435B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486CBEA6-AB2D-4F7B-A35F-CA7FE4DAF9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78C263FB-EF73-4B31-8767-236086FFDE5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FC474D67-9D9D-466E-9EA6-9F97B1503AD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72FF3ABE-BDE3-43A7-A75F-1F38F16167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B462DE98-572B-4662-A25B-3F365124E9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901A0247-82C4-4F61-AFCB-E26FE3D08CA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82B08E41-8B21-45D5-8050-4CE63B3F172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005A0532-800B-469A-B911-1600979D12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47A683A-9B8F-444C-A90A-AB9B7521AB4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4C235045-D16D-4BAB-9545-915FF0E78F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F9E55ABF-E7A5-4A89-BDC5-3EAD944C71F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4" name="テキスト ボックス 273">
          <a:extLst>
            <a:ext uri="{FF2B5EF4-FFF2-40B4-BE49-F238E27FC236}">
              <a16:creationId xmlns:a16="http://schemas.microsoft.com/office/drawing/2014/main" id="{BB917630-98BD-4A88-B8FB-62D1C34F9A5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27A72253-787E-42D6-B5E2-1DCF54A3699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6" name="テキスト ボックス 275">
          <a:extLst>
            <a:ext uri="{FF2B5EF4-FFF2-40B4-BE49-F238E27FC236}">
              <a16:creationId xmlns:a16="http://schemas.microsoft.com/office/drawing/2014/main" id="{8370D4F8-C4FF-4470-B073-3877EF34BFE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199F355F-D6F9-4490-AC36-F5218EDA75B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78" name="テキスト ボックス 277">
          <a:extLst>
            <a:ext uri="{FF2B5EF4-FFF2-40B4-BE49-F238E27FC236}">
              <a16:creationId xmlns:a16="http://schemas.microsoft.com/office/drawing/2014/main" id="{BF1124CC-A396-4DEA-81E3-E326851096B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1A028705-7D41-460C-9CE0-B2ED9C6050C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0" name="テキスト ボックス 279">
          <a:extLst>
            <a:ext uri="{FF2B5EF4-FFF2-40B4-BE49-F238E27FC236}">
              <a16:creationId xmlns:a16="http://schemas.microsoft.com/office/drawing/2014/main" id="{AD47F221-FC64-4E32-9F61-3FD8A132DF4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AA9378AE-3EDB-4460-A913-6BCBB24EDC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2" name="テキスト ボックス 281">
          <a:extLst>
            <a:ext uri="{FF2B5EF4-FFF2-40B4-BE49-F238E27FC236}">
              <a16:creationId xmlns:a16="http://schemas.microsoft.com/office/drawing/2014/main" id="{9CBF798C-7504-406B-B6A1-BC0F0F9D42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4953ECB-536F-4012-B51F-CA8F1A04DF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4" name="テキスト ボックス 283">
          <a:extLst>
            <a:ext uri="{FF2B5EF4-FFF2-40B4-BE49-F238E27FC236}">
              <a16:creationId xmlns:a16="http://schemas.microsoft.com/office/drawing/2014/main" id="{1F9A9D83-E82D-44A6-92CD-E7C9446B57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5" name="【福祉施設】&#10;有形固定資産減価償却率グラフ枠">
          <a:extLst>
            <a:ext uri="{FF2B5EF4-FFF2-40B4-BE49-F238E27FC236}">
              <a16:creationId xmlns:a16="http://schemas.microsoft.com/office/drawing/2014/main" id="{32F73A3B-AA9C-4354-9C63-06C02A8208D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59055</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F323A619-4E9D-4A2D-805B-C975A1C35A26}"/>
            </a:ext>
          </a:extLst>
        </xdr:cNvPr>
        <xdr:cNvCxnSpPr/>
      </xdr:nvCxnSpPr>
      <xdr:spPr>
        <a:xfrm flipV="1">
          <a:off x="4634865" y="1326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7" name="【福祉施設】&#10;有形固定資産減価償却率最小値テキスト">
          <a:extLst>
            <a:ext uri="{FF2B5EF4-FFF2-40B4-BE49-F238E27FC236}">
              <a16:creationId xmlns:a16="http://schemas.microsoft.com/office/drawing/2014/main" id="{033F52BC-6272-4CD7-A439-65A0CCECF6B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4743742-2DCC-4964-B483-8DD2D16C0A1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5732</xdr:rowOff>
    </xdr:from>
    <xdr:ext cx="405111" cy="259045"/>
    <xdr:sp textlink="">
      <xdr:nvSpPr>
        <xdr:cNvPr id="289" name="【福祉施設】&#10;有形固定資産減価償却率最大値テキスト">
          <a:extLst>
            <a:ext uri="{FF2B5EF4-FFF2-40B4-BE49-F238E27FC236}">
              <a16:creationId xmlns:a16="http://schemas.microsoft.com/office/drawing/2014/main" id="{84B74B3D-C832-4347-9B45-FFBA1AAA712E}"/>
            </a:ext>
          </a:extLst>
        </xdr:cNvPr>
        <xdr:cNvSpPr txBox="1"/>
      </xdr:nvSpPr>
      <xdr:spPr>
        <a:xfrm>
          <a:off x="4673600" y="1303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59055</xdr:rowOff>
    </xdr:from>
    <xdr:to>
      <xdr:col>24</xdr:col>
      <xdr:colOff>152400</xdr:colOff>
      <xdr:row>77</xdr:row>
      <xdr:rowOff>59055</xdr:rowOff>
    </xdr:to>
    <xdr:cxnSp macro="">
      <xdr:nvCxnSpPr>
        <xdr:cNvPr id="290" name="直線コネクタ 289">
          <a:extLst>
            <a:ext uri="{FF2B5EF4-FFF2-40B4-BE49-F238E27FC236}">
              <a16:creationId xmlns:a16="http://schemas.microsoft.com/office/drawing/2014/main" id="{9AD1FC44-8C6A-4663-B82C-9D4FF832FEE1}"/>
            </a:ext>
          </a:extLst>
        </xdr:cNvPr>
        <xdr:cNvCxnSpPr/>
      </xdr:nvCxnSpPr>
      <xdr:spPr>
        <a:xfrm>
          <a:off x="4546600" y="1326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6366</xdr:rowOff>
    </xdr:from>
    <xdr:ext cx="405111" cy="259045"/>
    <xdr:sp textlink="">
      <xdr:nvSpPr>
        <xdr:cNvPr id="291" name="【福祉施設】&#10;有形固定資産減価償却率平均値テキスト">
          <a:extLst>
            <a:ext uri="{FF2B5EF4-FFF2-40B4-BE49-F238E27FC236}">
              <a16:creationId xmlns:a16="http://schemas.microsoft.com/office/drawing/2014/main" id="{2EBD33C7-3698-432C-BBF8-0D08DB1FF9BB}"/>
            </a:ext>
          </a:extLst>
        </xdr:cNvPr>
        <xdr:cNvSpPr txBox="1"/>
      </xdr:nvSpPr>
      <xdr:spPr>
        <a:xfrm>
          <a:off x="4673600" y="13893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154939</xdr:rowOff>
    </xdr:from>
    <xdr:to>
      <xdr:col>24</xdr:col>
      <xdr:colOff>114300</xdr:colOff>
      <xdr:row>82</xdr:row>
      <xdr:rowOff>85089</xdr:rowOff>
    </xdr:to>
    <xdr:sp textlink="">
      <xdr:nvSpPr>
        <xdr:cNvPr id="292" name="フローチャート: 判断 291">
          <a:extLst>
            <a:ext uri="{FF2B5EF4-FFF2-40B4-BE49-F238E27FC236}">
              <a16:creationId xmlns:a16="http://schemas.microsoft.com/office/drawing/2014/main" id="{6E8DE849-9654-4F55-8D9A-B485723EBAAD}"/>
            </a:ext>
          </a:extLst>
        </xdr:cNvPr>
        <xdr:cNvSpPr/>
      </xdr:nvSpPr>
      <xdr:spPr>
        <a:xfrm>
          <a:off x="4584700" y="1404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130175</xdr:rowOff>
    </xdr:from>
    <xdr:to>
      <xdr:col>20</xdr:col>
      <xdr:colOff>38100</xdr:colOff>
      <xdr:row>82</xdr:row>
      <xdr:rowOff>60325</xdr:rowOff>
    </xdr:to>
    <xdr:sp textlink="">
      <xdr:nvSpPr>
        <xdr:cNvPr id="293" name="フローチャート: 判断 292">
          <a:extLst>
            <a:ext uri="{FF2B5EF4-FFF2-40B4-BE49-F238E27FC236}">
              <a16:creationId xmlns:a16="http://schemas.microsoft.com/office/drawing/2014/main" id="{927B981F-1C3D-46DD-B044-45DA2AC13C95}"/>
            </a:ext>
          </a:extLst>
        </xdr:cNvPr>
        <xdr:cNvSpPr/>
      </xdr:nvSpPr>
      <xdr:spPr>
        <a:xfrm>
          <a:off x="3746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textlink="">
      <xdr:nvSpPr>
        <xdr:cNvPr id="294" name="フローチャート: 判断 293">
          <a:extLst>
            <a:ext uri="{FF2B5EF4-FFF2-40B4-BE49-F238E27FC236}">
              <a16:creationId xmlns:a16="http://schemas.microsoft.com/office/drawing/2014/main" id="{2DDA1228-A9EC-4244-8B1E-350B45B7A167}"/>
            </a:ext>
          </a:extLst>
        </xdr:cNvPr>
        <xdr:cNvSpPr/>
      </xdr:nvSpPr>
      <xdr:spPr>
        <a:xfrm>
          <a:off x="2857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textlink="">
      <xdr:nvSpPr>
        <xdr:cNvPr id="295" name="フローチャート: 判断 294">
          <a:extLst>
            <a:ext uri="{FF2B5EF4-FFF2-40B4-BE49-F238E27FC236}">
              <a16:creationId xmlns:a16="http://schemas.microsoft.com/office/drawing/2014/main" id="{327F8FC3-A813-4A0B-8818-3DD4346F4362}"/>
            </a:ext>
          </a:extLst>
        </xdr:cNvPr>
        <xdr:cNvSpPr/>
      </xdr:nvSpPr>
      <xdr:spPr>
        <a:xfrm>
          <a:off x="1968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95886</xdr:rowOff>
    </xdr:from>
    <xdr:to>
      <xdr:col>6</xdr:col>
      <xdr:colOff>38100</xdr:colOff>
      <xdr:row>82</xdr:row>
      <xdr:rowOff>26036</xdr:rowOff>
    </xdr:to>
    <xdr:sp textlink="">
      <xdr:nvSpPr>
        <xdr:cNvPr id="296" name="フローチャート: 判断 295">
          <a:extLst>
            <a:ext uri="{FF2B5EF4-FFF2-40B4-BE49-F238E27FC236}">
              <a16:creationId xmlns:a16="http://schemas.microsoft.com/office/drawing/2014/main" id="{E7419AD6-7BC1-4803-A49C-7244561C11C2}"/>
            </a:ext>
          </a:extLst>
        </xdr:cNvPr>
        <xdr:cNvSpPr/>
      </xdr:nvSpPr>
      <xdr:spPr>
        <a:xfrm>
          <a:off x="1079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7" name="テキスト ボックス 296">
          <a:extLst>
            <a:ext uri="{FF2B5EF4-FFF2-40B4-BE49-F238E27FC236}">
              <a16:creationId xmlns:a16="http://schemas.microsoft.com/office/drawing/2014/main" id="{96F14DAC-EEBF-48EE-B887-A316667EEF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8" name="テキスト ボックス 297">
          <a:extLst>
            <a:ext uri="{FF2B5EF4-FFF2-40B4-BE49-F238E27FC236}">
              <a16:creationId xmlns:a16="http://schemas.microsoft.com/office/drawing/2014/main" id="{B77E7963-3B74-4FE7-B6EB-7113F6AA1D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9" name="テキスト ボックス 298">
          <a:extLst>
            <a:ext uri="{FF2B5EF4-FFF2-40B4-BE49-F238E27FC236}">
              <a16:creationId xmlns:a16="http://schemas.microsoft.com/office/drawing/2014/main" id="{12AAF678-F4F3-4D95-ABD8-D2A2E268B6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0" name="テキスト ボックス 299">
          <a:extLst>
            <a:ext uri="{FF2B5EF4-FFF2-40B4-BE49-F238E27FC236}">
              <a16:creationId xmlns:a16="http://schemas.microsoft.com/office/drawing/2014/main" id="{6C4F538D-B9EC-4A51-89FE-8EAC5FEE3A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806AFCC9-3D2B-4B88-8DB5-A573B0E7DF4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52070</xdr:rowOff>
    </xdr:from>
    <xdr:to>
      <xdr:col>24</xdr:col>
      <xdr:colOff>114300</xdr:colOff>
      <xdr:row>85</xdr:row>
      <xdr:rowOff>153670</xdr:rowOff>
    </xdr:to>
    <xdr:sp textlink="">
      <xdr:nvSpPr>
        <xdr:cNvPr id="302" name="楕円 301">
          <a:extLst>
            <a:ext uri="{FF2B5EF4-FFF2-40B4-BE49-F238E27FC236}">
              <a16:creationId xmlns:a16="http://schemas.microsoft.com/office/drawing/2014/main" id="{0A225FC5-5C22-424D-9AD1-74740096CA17}"/>
            </a:ext>
          </a:extLst>
        </xdr:cNvPr>
        <xdr:cNvSpPr/>
      </xdr:nvSpPr>
      <xdr:spPr>
        <a:xfrm>
          <a:off x="4584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30497</xdr:rowOff>
    </xdr:from>
    <xdr:ext cx="405111" cy="259045"/>
    <xdr:sp textlink="">
      <xdr:nvSpPr>
        <xdr:cNvPr id="303" name="【福祉施設】&#10;有形固定資産減価償却率該当値テキスト">
          <a:extLst>
            <a:ext uri="{FF2B5EF4-FFF2-40B4-BE49-F238E27FC236}">
              <a16:creationId xmlns:a16="http://schemas.microsoft.com/office/drawing/2014/main" id="{60532C04-E9B1-4E9C-A146-E321B3CEAEDB}"/>
            </a:ext>
          </a:extLst>
        </xdr:cNvPr>
        <xdr:cNvSpPr txBox="1"/>
      </xdr:nvSpPr>
      <xdr:spPr>
        <a:xfrm>
          <a:off x="4673600"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10161</xdr:rowOff>
    </xdr:from>
    <xdr:to>
      <xdr:col>20</xdr:col>
      <xdr:colOff>38100</xdr:colOff>
      <xdr:row>85</xdr:row>
      <xdr:rowOff>111761</xdr:rowOff>
    </xdr:to>
    <xdr:sp textlink="">
      <xdr:nvSpPr>
        <xdr:cNvPr id="304" name="楕円 303">
          <a:extLst>
            <a:ext uri="{FF2B5EF4-FFF2-40B4-BE49-F238E27FC236}">
              <a16:creationId xmlns:a16="http://schemas.microsoft.com/office/drawing/2014/main" id="{93C511DD-9D23-4418-9CD3-DE59D49964A2}"/>
            </a:ext>
          </a:extLst>
        </xdr:cNvPr>
        <xdr:cNvSpPr/>
      </xdr:nvSpPr>
      <xdr:spPr>
        <a:xfrm>
          <a:off x="3746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60961</xdr:rowOff>
    </xdr:from>
    <xdr:to>
      <xdr:col>24</xdr:col>
      <xdr:colOff>63500</xdr:colOff>
      <xdr:row>85</xdr:row>
      <xdr:rowOff>102870</xdr:rowOff>
    </xdr:to>
    <xdr:cxnSp macro="">
      <xdr:nvCxnSpPr>
        <xdr:cNvPr id="305" name="直線コネクタ 304">
          <a:extLst>
            <a:ext uri="{FF2B5EF4-FFF2-40B4-BE49-F238E27FC236}">
              <a16:creationId xmlns:a16="http://schemas.microsoft.com/office/drawing/2014/main" id="{7DA1FACF-463B-4646-A6F7-A7FC5C0A2180}"/>
            </a:ext>
          </a:extLst>
        </xdr:cNvPr>
        <xdr:cNvCxnSpPr/>
      </xdr:nvCxnSpPr>
      <xdr:spPr>
        <a:xfrm>
          <a:off x="3797300" y="146342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126364</xdr:rowOff>
    </xdr:from>
    <xdr:to>
      <xdr:col>15</xdr:col>
      <xdr:colOff>101600</xdr:colOff>
      <xdr:row>85</xdr:row>
      <xdr:rowOff>56514</xdr:rowOff>
    </xdr:to>
    <xdr:sp textlink="">
      <xdr:nvSpPr>
        <xdr:cNvPr id="306" name="楕円 305">
          <a:extLst>
            <a:ext uri="{FF2B5EF4-FFF2-40B4-BE49-F238E27FC236}">
              <a16:creationId xmlns:a16="http://schemas.microsoft.com/office/drawing/2014/main" id="{503DAE10-16E2-46CE-B2E7-E4CF5E50541A}"/>
            </a:ext>
          </a:extLst>
        </xdr:cNvPr>
        <xdr:cNvSpPr/>
      </xdr:nvSpPr>
      <xdr:spPr>
        <a:xfrm>
          <a:off x="2857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5714</xdr:rowOff>
    </xdr:from>
    <xdr:to>
      <xdr:col>19</xdr:col>
      <xdr:colOff>177800</xdr:colOff>
      <xdr:row>85</xdr:row>
      <xdr:rowOff>60961</xdr:rowOff>
    </xdr:to>
    <xdr:cxnSp macro="">
      <xdr:nvCxnSpPr>
        <xdr:cNvPr id="307" name="直線コネクタ 306">
          <a:extLst>
            <a:ext uri="{FF2B5EF4-FFF2-40B4-BE49-F238E27FC236}">
              <a16:creationId xmlns:a16="http://schemas.microsoft.com/office/drawing/2014/main" id="{B8AB6A80-12EC-4F2E-AC11-511F03A0FC6A}"/>
            </a:ext>
          </a:extLst>
        </xdr:cNvPr>
        <xdr:cNvCxnSpPr/>
      </xdr:nvCxnSpPr>
      <xdr:spPr>
        <a:xfrm>
          <a:off x="2908300" y="1457896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95886</xdr:rowOff>
    </xdr:from>
    <xdr:to>
      <xdr:col>10</xdr:col>
      <xdr:colOff>165100</xdr:colOff>
      <xdr:row>85</xdr:row>
      <xdr:rowOff>26036</xdr:rowOff>
    </xdr:to>
    <xdr:sp textlink="">
      <xdr:nvSpPr>
        <xdr:cNvPr id="308" name="楕円 307">
          <a:extLst>
            <a:ext uri="{FF2B5EF4-FFF2-40B4-BE49-F238E27FC236}">
              <a16:creationId xmlns:a16="http://schemas.microsoft.com/office/drawing/2014/main" id="{8539AC50-9E77-4988-89DD-12493F523CC9}"/>
            </a:ext>
          </a:extLst>
        </xdr:cNvPr>
        <xdr:cNvSpPr/>
      </xdr:nvSpPr>
      <xdr:spPr>
        <a:xfrm>
          <a:off x="1968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146686</xdr:rowOff>
    </xdr:from>
    <xdr:to>
      <xdr:col>15</xdr:col>
      <xdr:colOff>50800</xdr:colOff>
      <xdr:row>85</xdr:row>
      <xdr:rowOff>5714</xdr:rowOff>
    </xdr:to>
    <xdr:cxnSp macro="">
      <xdr:nvCxnSpPr>
        <xdr:cNvPr id="309" name="直線コネクタ 308">
          <a:extLst>
            <a:ext uri="{FF2B5EF4-FFF2-40B4-BE49-F238E27FC236}">
              <a16:creationId xmlns:a16="http://schemas.microsoft.com/office/drawing/2014/main" id="{06F1DF4B-3D1D-472B-BC1B-BF6CC8F3785C}"/>
            </a:ext>
          </a:extLst>
        </xdr:cNvPr>
        <xdr:cNvCxnSpPr/>
      </xdr:nvCxnSpPr>
      <xdr:spPr>
        <a:xfrm>
          <a:off x="2019300" y="145484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42545</xdr:rowOff>
    </xdr:from>
    <xdr:to>
      <xdr:col>6</xdr:col>
      <xdr:colOff>38100</xdr:colOff>
      <xdr:row>84</xdr:row>
      <xdr:rowOff>144145</xdr:rowOff>
    </xdr:to>
    <xdr:sp textlink="">
      <xdr:nvSpPr>
        <xdr:cNvPr id="310" name="楕円 309">
          <a:extLst>
            <a:ext uri="{FF2B5EF4-FFF2-40B4-BE49-F238E27FC236}">
              <a16:creationId xmlns:a16="http://schemas.microsoft.com/office/drawing/2014/main" id="{DBE56FB0-BD23-4E8F-A709-46A1027ACCF2}"/>
            </a:ext>
          </a:extLst>
        </xdr:cNvPr>
        <xdr:cNvSpPr/>
      </xdr:nvSpPr>
      <xdr:spPr>
        <a:xfrm>
          <a:off x="1079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84</xdr:row>
      <xdr:rowOff>146686</xdr:rowOff>
    </xdr:to>
    <xdr:cxnSp macro="">
      <xdr:nvCxnSpPr>
        <xdr:cNvPr id="311" name="直線コネクタ 310">
          <a:extLst>
            <a:ext uri="{FF2B5EF4-FFF2-40B4-BE49-F238E27FC236}">
              <a16:creationId xmlns:a16="http://schemas.microsoft.com/office/drawing/2014/main" id="{F64F8268-8A18-480C-90BE-4745E174416D}"/>
            </a:ext>
          </a:extLst>
        </xdr:cNvPr>
        <xdr:cNvCxnSpPr/>
      </xdr:nvCxnSpPr>
      <xdr:spPr>
        <a:xfrm>
          <a:off x="1130300" y="1449514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76852</xdr:rowOff>
    </xdr:from>
    <xdr:ext cx="405111" cy="259045"/>
    <xdr:sp textlink="">
      <xdr:nvSpPr>
        <xdr:cNvPr id="312" name="n_1aveValue【福祉施設】&#10;有形固定資産減価償却率">
          <a:extLst>
            <a:ext uri="{FF2B5EF4-FFF2-40B4-BE49-F238E27FC236}">
              <a16:creationId xmlns:a16="http://schemas.microsoft.com/office/drawing/2014/main" id="{EDBA71F4-2186-4866-A3A3-4E27F8912A8A}"/>
            </a:ext>
          </a:extLst>
        </xdr:cNvPr>
        <xdr:cNvSpPr txBox="1"/>
      </xdr:nvSpPr>
      <xdr:spPr>
        <a:xfrm>
          <a:off x="3582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textlink="">
      <xdr:nvSpPr>
        <xdr:cNvPr id="313" name="n_2aveValue【福祉施設】&#10;有形固定資産減価償却率">
          <a:extLst>
            <a:ext uri="{FF2B5EF4-FFF2-40B4-BE49-F238E27FC236}">
              <a16:creationId xmlns:a16="http://schemas.microsoft.com/office/drawing/2014/main" id="{6A23B9AE-83B8-4E68-8362-B62F66D6C5E1}"/>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textlink="">
      <xdr:nvSpPr>
        <xdr:cNvPr id="314" name="n_3aveValue【福祉施設】&#10;有形固定資産減価償却率">
          <a:extLst>
            <a:ext uri="{FF2B5EF4-FFF2-40B4-BE49-F238E27FC236}">
              <a16:creationId xmlns:a16="http://schemas.microsoft.com/office/drawing/2014/main" id="{B43DF04E-55C7-45EC-8274-65F64DBBBC58}"/>
            </a:ext>
          </a:extLst>
        </xdr:cNvPr>
        <xdr:cNvSpPr txBox="1"/>
      </xdr:nvSpPr>
      <xdr:spPr>
        <a:xfrm>
          <a:off x="1816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textlink="">
      <xdr:nvSpPr>
        <xdr:cNvPr id="315" name="n_4aveValue【福祉施設】&#10;有形固定資産減価償却率">
          <a:extLst>
            <a:ext uri="{FF2B5EF4-FFF2-40B4-BE49-F238E27FC236}">
              <a16:creationId xmlns:a16="http://schemas.microsoft.com/office/drawing/2014/main" id="{AF10D5A3-2EDD-4ADD-B654-81E46FF824DA}"/>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102888</xdr:rowOff>
    </xdr:from>
    <xdr:ext cx="405111" cy="259045"/>
    <xdr:sp textlink="">
      <xdr:nvSpPr>
        <xdr:cNvPr id="316" name="n_1mainValue【福祉施設】&#10;有形固定資産減価償却率">
          <a:extLst>
            <a:ext uri="{FF2B5EF4-FFF2-40B4-BE49-F238E27FC236}">
              <a16:creationId xmlns:a16="http://schemas.microsoft.com/office/drawing/2014/main" id="{56EC24E9-5BF4-4C8D-8E41-B0268A446B05}"/>
            </a:ext>
          </a:extLst>
        </xdr:cNvPr>
        <xdr:cNvSpPr txBox="1"/>
      </xdr:nvSpPr>
      <xdr:spPr>
        <a:xfrm>
          <a:off x="35820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47641</xdr:rowOff>
    </xdr:from>
    <xdr:ext cx="405111" cy="259045"/>
    <xdr:sp textlink="">
      <xdr:nvSpPr>
        <xdr:cNvPr id="317" name="n_2mainValue【福祉施設】&#10;有形固定資産減価償却率">
          <a:extLst>
            <a:ext uri="{FF2B5EF4-FFF2-40B4-BE49-F238E27FC236}">
              <a16:creationId xmlns:a16="http://schemas.microsoft.com/office/drawing/2014/main" id="{135486F0-9BAC-4F5D-BEFD-47EDBD584ABB}"/>
            </a:ext>
          </a:extLst>
        </xdr:cNvPr>
        <xdr:cNvSpPr txBox="1"/>
      </xdr:nvSpPr>
      <xdr:spPr>
        <a:xfrm>
          <a:off x="27057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17163</xdr:rowOff>
    </xdr:from>
    <xdr:ext cx="405111" cy="259045"/>
    <xdr:sp textlink="">
      <xdr:nvSpPr>
        <xdr:cNvPr id="318" name="n_3mainValue【福祉施設】&#10;有形固定資産減価償却率">
          <a:extLst>
            <a:ext uri="{FF2B5EF4-FFF2-40B4-BE49-F238E27FC236}">
              <a16:creationId xmlns:a16="http://schemas.microsoft.com/office/drawing/2014/main" id="{5BA9949D-2913-402F-8260-3173F82F9A8A}"/>
            </a:ext>
          </a:extLst>
        </xdr:cNvPr>
        <xdr:cNvSpPr txBox="1"/>
      </xdr:nvSpPr>
      <xdr:spPr>
        <a:xfrm>
          <a:off x="18167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135272</xdr:rowOff>
    </xdr:from>
    <xdr:ext cx="405111" cy="259045"/>
    <xdr:sp textlink="">
      <xdr:nvSpPr>
        <xdr:cNvPr id="319" name="n_4mainValue【福祉施設】&#10;有形固定資産減価償却率">
          <a:extLst>
            <a:ext uri="{FF2B5EF4-FFF2-40B4-BE49-F238E27FC236}">
              <a16:creationId xmlns:a16="http://schemas.microsoft.com/office/drawing/2014/main" id="{94C9E3D6-CDE1-4472-AA60-9DAAFAC86619}"/>
            </a:ext>
          </a:extLst>
        </xdr:cNvPr>
        <xdr:cNvSpPr txBox="1"/>
      </xdr:nvSpPr>
      <xdr:spPr>
        <a:xfrm>
          <a:off x="927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0" name="正方形/長方形 319">
          <a:extLst>
            <a:ext uri="{FF2B5EF4-FFF2-40B4-BE49-F238E27FC236}">
              <a16:creationId xmlns:a16="http://schemas.microsoft.com/office/drawing/2014/main" id="{5C32DEB9-8837-44F3-88BE-61D6FD9AA6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1" name="正方形/長方形 320">
          <a:extLst>
            <a:ext uri="{FF2B5EF4-FFF2-40B4-BE49-F238E27FC236}">
              <a16:creationId xmlns:a16="http://schemas.microsoft.com/office/drawing/2014/main" id="{2BB10B4A-BFA7-402B-8812-45EDE7CAA0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2" name="正方形/長方形 321">
          <a:extLst>
            <a:ext uri="{FF2B5EF4-FFF2-40B4-BE49-F238E27FC236}">
              <a16:creationId xmlns:a16="http://schemas.microsoft.com/office/drawing/2014/main" id="{32D9D1C2-E808-4A59-8EBD-DE9BFC4FDE3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3" name="正方形/長方形 322">
          <a:extLst>
            <a:ext uri="{FF2B5EF4-FFF2-40B4-BE49-F238E27FC236}">
              <a16:creationId xmlns:a16="http://schemas.microsoft.com/office/drawing/2014/main" id="{F4CBE308-90F8-404B-8B95-927C3CF786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4" name="正方形/長方形 323">
          <a:extLst>
            <a:ext uri="{FF2B5EF4-FFF2-40B4-BE49-F238E27FC236}">
              <a16:creationId xmlns:a16="http://schemas.microsoft.com/office/drawing/2014/main" id="{D27E09C8-D05E-46B1-9051-E3D81F15977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5" name="正方形/長方形 324">
          <a:extLst>
            <a:ext uri="{FF2B5EF4-FFF2-40B4-BE49-F238E27FC236}">
              <a16:creationId xmlns:a16="http://schemas.microsoft.com/office/drawing/2014/main" id="{CD7820FC-D162-4B90-9D7D-F268C97E1C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6" name="正方形/長方形 325">
          <a:extLst>
            <a:ext uri="{FF2B5EF4-FFF2-40B4-BE49-F238E27FC236}">
              <a16:creationId xmlns:a16="http://schemas.microsoft.com/office/drawing/2014/main" id="{DE2031F6-CF5A-4D00-9AE9-AA1AC5B2783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7" name="正方形/長方形 326">
          <a:extLst>
            <a:ext uri="{FF2B5EF4-FFF2-40B4-BE49-F238E27FC236}">
              <a16:creationId xmlns:a16="http://schemas.microsoft.com/office/drawing/2014/main" id="{0E710BB3-3C55-4FCC-B3E3-FDC3C0EFEBD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8" name="テキスト ボックス 327">
          <a:extLst>
            <a:ext uri="{FF2B5EF4-FFF2-40B4-BE49-F238E27FC236}">
              <a16:creationId xmlns:a16="http://schemas.microsoft.com/office/drawing/2014/main" id="{12585806-C7F1-44F8-B9AA-FCB2BEA1B7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23B0EED1-C309-439D-917B-C642FBFE1B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CB41B14E-65F3-4F1D-A84B-DF0F897FF38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1" name="テキスト ボックス 330">
          <a:extLst>
            <a:ext uri="{FF2B5EF4-FFF2-40B4-BE49-F238E27FC236}">
              <a16:creationId xmlns:a16="http://schemas.microsoft.com/office/drawing/2014/main" id="{FAF61138-A593-4620-A92B-C2166FFC810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F7F2058A-74A5-49C2-AC41-0DD4ABED13F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3" name="テキスト ボックス 332">
          <a:extLst>
            <a:ext uri="{FF2B5EF4-FFF2-40B4-BE49-F238E27FC236}">
              <a16:creationId xmlns:a16="http://schemas.microsoft.com/office/drawing/2014/main" id="{1F3F5804-02F2-46FB-A7EC-8B314B5EDFB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AC37692F-ABCB-4B94-8CF3-B0CD7997128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5" name="テキスト ボックス 334">
          <a:extLst>
            <a:ext uri="{FF2B5EF4-FFF2-40B4-BE49-F238E27FC236}">
              <a16:creationId xmlns:a16="http://schemas.microsoft.com/office/drawing/2014/main" id="{EBA64810-5F8E-4C02-8BB7-E9B66A92A55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90299AC7-CA11-4602-A755-A8FC114C49B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7" name="テキスト ボックス 336">
          <a:extLst>
            <a:ext uri="{FF2B5EF4-FFF2-40B4-BE49-F238E27FC236}">
              <a16:creationId xmlns:a16="http://schemas.microsoft.com/office/drawing/2014/main" id="{DCD44924-8E07-4330-B349-D2FA56B1C98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D2A2113-96E0-459F-8575-0D76E7AC48F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a:extLst>
            <a:ext uri="{FF2B5EF4-FFF2-40B4-BE49-F238E27FC236}">
              <a16:creationId xmlns:a16="http://schemas.microsoft.com/office/drawing/2014/main" id="{2CA0AFE3-E030-483B-A0AB-B279B53D996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福祉施設】&#10;一人当たり面積グラフ枠">
          <a:extLst>
            <a:ext uri="{FF2B5EF4-FFF2-40B4-BE49-F238E27FC236}">
              <a16:creationId xmlns:a16="http://schemas.microsoft.com/office/drawing/2014/main" id="{3D791B75-C8C8-4FE6-8592-6D108643811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111252</xdr:rowOff>
    </xdr:from>
    <xdr:to>
      <xdr:col>54</xdr:col>
      <xdr:colOff>189865</xdr:colOff>
      <xdr:row>86</xdr:row>
      <xdr:rowOff>26670</xdr:rowOff>
    </xdr:to>
    <xdr:cxnSp macro="">
      <xdr:nvCxnSpPr>
        <xdr:cNvPr id="341" name="直線コネクタ 340">
          <a:extLst>
            <a:ext uri="{FF2B5EF4-FFF2-40B4-BE49-F238E27FC236}">
              <a16:creationId xmlns:a16="http://schemas.microsoft.com/office/drawing/2014/main" id="{BDBC1654-3EB9-4CF7-9DB2-1CDA666D55E1}"/>
            </a:ext>
          </a:extLst>
        </xdr:cNvPr>
        <xdr:cNvCxnSpPr/>
      </xdr:nvCxnSpPr>
      <xdr:spPr>
        <a:xfrm flipV="1">
          <a:off x="10476865" y="13312902"/>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textlink="">
      <xdr:nvSpPr>
        <xdr:cNvPr id="342" name="【福祉施設】&#10;一人当たり面積最小値テキスト">
          <a:extLst>
            <a:ext uri="{FF2B5EF4-FFF2-40B4-BE49-F238E27FC236}">
              <a16:creationId xmlns:a16="http://schemas.microsoft.com/office/drawing/2014/main" id="{9073B559-A21A-4494-BD7B-FD659D5C14C3}"/>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3" name="直線コネクタ 342">
          <a:extLst>
            <a:ext uri="{FF2B5EF4-FFF2-40B4-BE49-F238E27FC236}">
              <a16:creationId xmlns:a16="http://schemas.microsoft.com/office/drawing/2014/main" id="{82B98965-6B9F-408C-B147-7AFD1D6C61D5}"/>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57929</xdr:rowOff>
    </xdr:from>
    <xdr:ext cx="469744" cy="259045"/>
    <xdr:sp textlink="">
      <xdr:nvSpPr>
        <xdr:cNvPr id="344" name="【福祉施設】&#10;一人当たり面積最大値テキスト">
          <a:extLst>
            <a:ext uri="{FF2B5EF4-FFF2-40B4-BE49-F238E27FC236}">
              <a16:creationId xmlns:a16="http://schemas.microsoft.com/office/drawing/2014/main" id="{613A0D23-428D-49F1-9CDA-A7395BA54B23}"/>
            </a:ext>
          </a:extLst>
        </xdr:cNvPr>
        <xdr:cNvSpPr txBox="1"/>
      </xdr:nvSpPr>
      <xdr:spPr>
        <a:xfrm>
          <a:off x="10515600" y="1308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111252</xdr:rowOff>
    </xdr:from>
    <xdr:to>
      <xdr:col>55</xdr:col>
      <xdr:colOff>88900</xdr:colOff>
      <xdr:row>77</xdr:row>
      <xdr:rowOff>111252</xdr:rowOff>
    </xdr:to>
    <xdr:cxnSp macro="">
      <xdr:nvCxnSpPr>
        <xdr:cNvPr id="345" name="直線コネクタ 344">
          <a:extLst>
            <a:ext uri="{FF2B5EF4-FFF2-40B4-BE49-F238E27FC236}">
              <a16:creationId xmlns:a16="http://schemas.microsoft.com/office/drawing/2014/main" id="{1CB768A0-51CE-4E8C-9C45-6D66AC62D04E}"/>
            </a:ext>
          </a:extLst>
        </xdr:cNvPr>
        <xdr:cNvCxnSpPr/>
      </xdr:nvCxnSpPr>
      <xdr:spPr>
        <a:xfrm>
          <a:off x="10388600" y="1331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158766</xdr:rowOff>
    </xdr:from>
    <xdr:ext cx="469744" cy="259045"/>
    <xdr:sp textlink="">
      <xdr:nvSpPr>
        <xdr:cNvPr id="346" name="【福祉施設】&#10;一人当たり面積平均値テキスト">
          <a:extLst>
            <a:ext uri="{FF2B5EF4-FFF2-40B4-BE49-F238E27FC236}">
              <a16:creationId xmlns:a16="http://schemas.microsoft.com/office/drawing/2014/main" id="{AD1E2E78-69EC-44CE-9CD3-AA85AF9C2D6B}"/>
            </a:ext>
          </a:extLst>
        </xdr:cNvPr>
        <xdr:cNvSpPr txBox="1"/>
      </xdr:nvSpPr>
      <xdr:spPr>
        <a:xfrm>
          <a:off x="10515600" y="1421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textlink="">
      <xdr:nvSpPr>
        <xdr:cNvPr id="347" name="フローチャート: 判断 346">
          <a:extLst>
            <a:ext uri="{FF2B5EF4-FFF2-40B4-BE49-F238E27FC236}">
              <a16:creationId xmlns:a16="http://schemas.microsoft.com/office/drawing/2014/main" id="{21E558C7-9670-4732-8527-F84F89D4884B}"/>
            </a:ext>
          </a:extLst>
        </xdr:cNvPr>
        <xdr:cNvSpPr/>
      </xdr:nvSpPr>
      <xdr:spPr>
        <a:xfrm>
          <a:off x="104267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151892</xdr:rowOff>
    </xdr:from>
    <xdr:to>
      <xdr:col>50</xdr:col>
      <xdr:colOff>165100</xdr:colOff>
      <xdr:row>84</xdr:row>
      <xdr:rowOff>82042</xdr:rowOff>
    </xdr:to>
    <xdr:sp textlink="">
      <xdr:nvSpPr>
        <xdr:cNvPr id="348" name="フローチャート: 判断 347">
          <a:extLst>
            <a:ext uri="{FF2B5EF4-FFF2-40B4-BE49-F238E27FC236}">
              <a16:creationId xmlns:a16="http://schemas.microsoft.com/office/drawing/2014/main" id="{6D555386-9657-496D-9334-2874FE502FD0}"/>
            </a:ext>
          </a:extLst>
        </xdr:cNvPr>
        <xdr:cNvSpPr/>
      </xdr:nvSpPr>
      <xdr:spPr>
        <a:xfrm>
          <a:off x="9588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170180</xdr:rowOff>
    </xdr:from>
    <xdr:to>
      <xdr:col>46</xdr:col>
      <xdr:colOff>38100</xdr:colOff>
      <xdr:row>84</xdr:row>
      <xdr:rowOff>100330</xdr:rowOff>
    </xdr:to>
    <xdr:sp textlink="">
      <xdr:nvSpPr>
        <xdr:cNvPr id="349" name="フローチャート: 判断 348">
          <a:extLst>
            <a:ext uri="{FF2B5EF4-FFF2-40B4-BE49-F238E27FC236}">
              <a16:creationId xmlns:a16="http://schemas.microsoft.com/office/drawing/2014/main" id="{D3D85B62-5999-4BE3-BD25-0BD56804A314}"/>
            </a:ext>
          </a:extLst>
        </xdr:cNvPr>
        <xdr:cNvSpPr/>
      </xdr:nvSpPr>
      <xdr:spPr>
        <a:xfrm>
          <a:off x="8699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151892</xdr:rowOff>
    </xdr:from>
    <xdr:to>
      <xdr:col>41</xdr:col>
      <xdr:colOff>101600</xdr:colOff>
      <xdr:row>84</xdr:row>
      <xdr:rowOff>82042</xdr:rowOff>
    </xdr:to>
    <xdr:sp textlink="">
      <xdr:nvSpPr>
        <xdr:cNvPr id="350" name="フローチャート: 判断 349">
          <a:extLst>
            <a:ext uri="{FF2B5EF4-FFF2-40B4-BE49-F238E27FC236}">
              <a16:creationId xmlns:a16="http://schemas.microsoft.com/office/drawing/2014/main" id="{93E9E25C-3B81-47AC-A385-232567E34718}"/>
            </a:ext>
          </a:extLst>
        </xdr:cNvPr>
        <xdr:cNvSpPr/>
      </xdr:nvSpPr>
      <xdr:spPr>
        <a:xfrm>
          <a:off x="7810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textlink="">
      <xdr:nvSpPr>
        <xdr:cNvPr id="351" name="フローチャート: 判断 350">
          <a:extLst>
            <a:ext uri="{FF2B5EF4-FFF2-40B4-BE49-F238E27FC236}">
              <a16:creationId xmlns:a16="http://schemas.microsoft.com/office/drawing/2014/main" id="{FC916FBB-C5C5-4F2B-9BAA-6F3C534F96DD}"/>
            </a:ext>
          </a:extLst>
        </xdr:cNvPr>
        <xdr:cNvSpPr/>
      </xdr:nvSpPr>
      <xdr:spPr>
        <a:xfrm>
          <a:off x="6921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64910CC5-A1BF-44E6-89DA-AEC86756DC7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00785A63-85FD-4378-984C-D000A6C38EB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CF3529B7-DF7D-4C50-8340-FA8301C16CF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4946C8AC-9447-4B9B-B315-34C5BE45EC1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22817F6B-8A64-442D-B221-FF2E64C0BD0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5587</xdr:rowOff>
    </xdr:from>
    <xdr:to>
      <xdr:col>55</xdr:col>
      <xdr:colOff>50800</xdr:colOff>
      <xdr:row>85</xdr:row>
      <xdr:rowOff>107187</xdr:rowOff>
    </xdr:to>
    <xdr:sp textlink="">
      <xdr:nvSpPr>
        <xdr:cNvPr id="357" name="楕円 356">
          <a:extLst>
            <a:ext uri="{FF2B5EF4-FFF2-40B4-BE49-F238E27FC236}">
              <a16:creationId xmlns:a16="http://schemas.microsoft.com/office/drawing/2014/main" id="{43C2A6E4-A068-4D0A-950A-2DBF22983498}"/>
            </a:ext>
          </a:extLst>
        </xdr:cNvPr>
        <xdr:cNvSpPr/>
      </xdr:nvSpPr>
      <xdr:spPr>
        <a:xfrm>
          <a:off x="104267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155464</xdr:rowOff>
    </xdr:from>
    <xdr:ext cx="469744" cy="259045"/>
    <xdr:sp textlink="">
      <xdr:nvSpPr>
        <xdr:cNvPr id="358" name="【福祉施設】&#10;一人当たり面積該当値テキスト">
          <a:extLst>
            <a:ext uri="{FF2B5EF4-FFF2-40B4-BE49-F238E27FC236}">
              <a16:creationId xmlns:a16="http://schemas.microsoft.com/office/drawing/2014/main" id="{2BA6606B-5709-4B77-848F-8908F38686A3}"/>
            </a:ext>
          </a:extLst>
        </xdr:cNvPr>
        <xdr:cNvSpPr txBox="1"/>
      </xdr:nvSpPr>
      <xdr:spPr>
        <a:xfrm>
          <a:off x="10515600" y="1455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textlink="">
      <xdr:nvSpPr>
        <xdr:cNvPr id="359" name="楕円 358">
          <a:extLst>
            <a:ext uri="{FF2B5EF4-FFF2-40B4-BE49-F238E27FC236}">
              <a16:creationId xmlns:a16="http://schemas.microsoft.com/office/drawing/2014/main" id="{A1643D2A-F8E1-4B5B-920D-1D9D584EAE9F}"/>
            </a:ext>
          </a:extLst>
        </xdr:cNvPr>
        <xdr:cNvSpPr/>
      </xdr:nvSpPr>
      <xdr:spPr>
        <a:xfrm>
          <a:off x="958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56387</xdr:rowOff>
    </xdr:from>
    <xdr:to>
      <xdr:col>55</xdr:col>
      <xdr:colOff>0</xdr:colOff>
      <xdr:row>85</xdr:row>
      <xdr:rowOff>60961</xdr:rowOff>
    </xdr:to>
    <xdr:cxnSp macro="">
      <xdr:nvCxnSpPr>
        <xdr:cNvPr id="360" name="直線コネクタ 359">
          <a:extLst>
            <a:ext uri="{FF2B5EF4-FFF2-40B4-BE49-F238E27FC236}">
              <a16:creationId xmlns:a16="http://schemas.microsoft.com/office/drawing/2014/main" id="{0F5A2763-846D-48E8-ADCB-F71E214BCB1E}"/>
            </a:ext>
          </a:extLst>
        </xdr:cNvPr>
        <xdr:cNvCxnSpPr/>
      </xdr:nvCxnSpPr>
      <xdr:spPr>
        <a:xfrm flipV="1">
          <a:off x="9639300" y="1462963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xdr:rowOff>
    </xdr:from>
    <xdr:to>
      <xdr:col>46</xdr:col>
      <xdr:colOff>38100</xdr:colOff>
      <xdr:row>85</xdr:row>
      <xdr:rowOff>114046</xdr:rowOff>
    </xdr:to>
    <xdr:sp textlink="">
      <xdr:nvSpPr>
        <xdr:cNvPr id="361" name="楕円 360">
          <a:extLst>
            <a:ext uri="{FF2B5EF4-FFF2-40B4-BE49-F238E27FC236}">
              <a16:creationId xmlns:a16="http://schemas.microsoft.com/office/drawing/2014/main" id="{89825262-433B-4BA6-8B41-A425E8C89D52}"/>
            </a:ext>
          </a:extLst>
        </xdr:cNvPr>
        <xdr:cNvSpPr/>
      </xdr:nvSpPr>
      <xdr:spPr>
        <a:xfrm>
          <a:off x="8699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63246</xdr:rowOff>
    </xdr:to>
    <xdr:cxnSp macro="">
      <xdr:nvCxnSpPr>
        <xdr:cNvPr id="362" name="直線コネクタ 361">
          <a:extLst>
            <a:ext uri="{FF2B5EF4-FFF2-40B4-BE49-F238E27FC236}">
              <a16:creationId xmlns:a16="http://schemas.microsoft.com/office/drawing/2014/main" id="{3DBD78A2-71C5-44FA-AC99-8C3AD4C6C330}"/>
            </a:ext>
          </a:extLst>
        </xdr:cNvPr>
        <xdr:cNvCxnSpPr/>
      </xdr:nvCxnSpPr>
      <xdr:spPr>
        <a:xfrm flipV="1">
          <a:off x="8750300" y="146342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xdr:rowOff>
    </xdr:from>
    <xdr:to>
      <xdr:col>41</xdr:col>
      <xdr:colOff>101600</xdr:colOff>
      <xdr:row>85</xdr:row>
      <xdr:rowOff>116332</xdr:rowOff>
    </xdr:to>
    <xdr:sp textlink="">
      <xdr:nvSpPr>
        <xdr:cNvPr id="363" name="楕円 362">
          <a:extLst>
            <a:ext uri="{FF2B5EF4-FFF2-40B4-BE49-F238E27FC236}">
              <a16:creationId xmlns:a16="http://schemas.microsoft.com/office/drawing/2014/main" id="{25EE3E6D-97A5-40B7-8AAA-8C1D91E0F085}"/>
            </a:ext>
          </a:extLst>
        </xdr:cNvPr>
        <xdr:cNvSpPr/>
      </xdr:nvSpPr>
      <xdr:spPr>
        <a:xfrm>
          <a:off x="7810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63246</xdr:rowOff>
    </xdr:from>
    <xdr:to>
      <xdr:col>45</xdr:col>
      <xdr:colOff>177800</xdr:colOff>
      <xdr:row>85</xdr:row>
      <xdr:rowOff>65532</xdr:rowOff>
    </xdr:to>
    <xdr:cxnSp macro="">
      <xdr:nvCxnSpPr>
        <xdr:cNvPr id="364" name="直線コネクタ 363">
          <a:extLst>
            <a:ext uri="{FF2B5EF4-FFF2-40B4-BE49-F238E27FC236}">
              <a16:creationId xmlns:a16="http://schemas.microsoft.com/office/drawing/2014/main" id="{EB9BAA34-C10A-4D1A-8A3E-5C8B34E2FF28}"/>
            </a:ext>
          </a:extLst>
        </xdr:cNvPr>
        <xdr:cNvCxnSpPr/>
      </xdr:nvCxnSpPr>
      <xdr:spPr>
        <a:xfrm flipV="1">
          <a:off x="7861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19304</xdr:rowOff>
    </xdr:from>
    <xdr:to>
      <xdr:col>36</xdr:col>
      <xdr:colOff>165100</xdr:colOff>
      <xdr:row>85</xdr:row>
      <xdr:rowOff>120904</xdr:rowOff>
    </xdr:to>
    <xdr:sp textlink="">
      <xdr:nvSpPr>
        <xdr:cNvPr id="365" name="楕円 364">
          <a:extLst>
            <a:ext uri="{FF2B5EF4-FFF2-40B4-BE49-F238E27FC236}">
              <a16:creationId xmlns:a16="http://schemas.microsoft.com/office/drawing/2014/main" id="{CAD36D2C-D6C3-47F6-B66B-6BC248845E19}"/>
            </a:ext>
          </a:extLst>
        </xdr:cNvPr>
        <xdr:cNvSpPr/>
      </xdr:nvSpPr>
      <xdr:spPr>
        <a:xfrm>
          <a:off x="6921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65532</xdr:rowOff>
    </xdr:from>
    <xdr:to>
      <xdr:col>41</xdr:col>
      <xdr:colOff>50800</xdr:colOff>
      <xdr:row>85</xdr:row>
      <xdr:rowOff>70104</xdr:rowOff>
    </xdr:to>
    <xdr:cxnSp macro="">
      <xdr:nvCxnSpPr>
        <xdr:cNvPr id="366" name="直線コネクタ 365">
          <a:extLst>
            <a:ext uri="{FF2B5EF4-FFF2-40B4-BE49-F238E27FC236}">
              <a16:creationId xmlns:a16="http://schemas.microsoft.com/office/drawing/2014/main" id="{6C5D7B57-9CDB-4C8C-B5D6-F83787F7A60D}"/>
            </a:ext>
          </a:extLst>
        </xdr:cNvPr>
        <xdr:cNvCxnSpPr/>
      </xdr:nvCxnSpPr>
      <xdr:spPr>
        <a:xfrm flipV="1">
          <a:off x="6972300" y="1463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98569</xdr:rowOff>
    </xdr:from>
    <xdr:ext cx="469744" cy="259045"/>
    <xdr:sp textlink="">
      <xdr:nvSpPr>
        <xdr:cNvPr id="367" name="n_1aveValue【福祉施設】&#10;一人当たり面積">
          <a:extLst>
            <a:ext uri="{FF2B5EF4-FFF2-40B4-BE49-F238E27FC236}">
              <a16:creationId xmlns:a16="http://schemas.microsoft.com/office/drawing/2014/main" id="{177753D0-51BF-435A-AFC5-354E45B6F3B5}"/>
            </a:ext>
          </a:extLst>
        </xdr:cNvPr>
        <xdr:cNvSpPr txBox="1"/>
      </xdr:nvSpPr>
      <xdr:spPr>
        <a:xfrm>
          <a:off x="93917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116857</xdr:rowOff>
    </xdr:from>
    <xdr:ext cx="469744" cy="259045"/>
    <xdr:sp textlink="">
      <xdr:nvSpPr>
        <xdr:cNvPr id="368" name="n_2aveValue【福祉施設】&#10;一人当たり面積">
          <a:extLst>
            <a:ext uri="{FF2B5EF4-FFF2-40B4-BE49-F238E27FC236}">
              <a16:creationId xmlns:a16="http://schemas.microsoft.com/office/drawing/2014/main" id="{C95D5A88-1B1F-46AF-BC85-52757CCD40A5}"/>
            </a:ext>
          </a:extLst>
        </xdr:cNvPr>
        <xdr:cNvSpPr txBox="1"/>
      </xdr:nvSpPr>
      <xdr:spPr>
        <a:xfrm>
          <a:off x="8515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98569</xdr:rowOff>
    </xdr:from>
    <xdr:ext cx="469744" cy="259045"/>
    <xdr:sp textlink="">
      <xdr:nvSpPr>
        <xdr:cNvPr id="369" name="n_3aveValue【福祉施設】&#10;一人当たり面積">
          <a:extLst>
            <a:ext uri="{FF2B5EF4-FFF2-40B4-BE49-F238E27FC236}">
              <a16:creationId xmlns:a16="http://schemas.microsoft.com/office/drawing/2014/main" id="{FA230EF5-26A0-4FA6-9BEA-FDEA369CE332}"/>
            </a:ext>
          </a:extLst>
        </xdr:cNvPr>
        <xdr:cNvSpPr txBox="1"/>
      </xdr:nvSpPr>
      <xdr:spPr>
        <a:xfrm>
          <a:off x="7626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textlink="">
      <xdr:nvSpPr>
        <xdr:cNvPr id="370" name="n_4aveValue【福祉施設】&#10;一人当たり面積">
          <a:extLst>
            <a:ext uri="{FF2B5EF4-FFF2-40B4-BE49-F238E27FC236}">
              <a16:creationId xmlns:a16="http://schemas.microsoft.com/office/drawing/2014/main" id="{119D5313-46F6-4B19-8ABB-EB997AD9F74E}"/>
            </a:ext>
          </a:extLst>
        </xdr:cNvPr>
        <xdr:cNvSpPr txBox="1"/>
      </xdr:nvSpPr>
      <xdr:spPr>
        <a:xfrm>
          <a:off x="6737427" y="141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textlink="">
      <xdr:nvSpPr>
        <xdr:cNvPr id="371" name="n_1mainValue【福祉施設】&#10;一人当たり面積">
          <a:extLst>
            <a:ext uri="{FF2B5EF4-FFF2-40B4-BE49-F238E27FC236}">
              <a16:creationId xmlns:a16="http://schemas.microsoft.com/office/drawing/2014/main" id="{F99F86A5-260E-4659-8731-1B18E5E292C9}"/>
            </a:ext>
          </a:extLst>
        </xdr:cNvPr>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105173</xdr:rowOff>
    </xdr:from>
    <xdr:ext cx="469744" cy="259045"/>
    <xdr:sp textlink="">
      <xdr:nvSpPr>
        <xdr:cNvPr id="372" name="n_2mainValue【福祉施設】&#10;一人当たり面積">
          <a:extLst>
            <a:ext uri="{FF2B5EF4-FFF2-40B4-BE49-F238E27FC236}">
              <a16:creationId xmlns:a16="http://schemas.microsoft.com/office/drawing/2014/main" id="{F6AFBE15-DE56-49F8-97D5-340C1EBF030D}"/>
            </a:ext>
          </a:extLst>
        </xdr:cNvPr>
        <xdr:cNvSpPr txBox="1"/>
      </xdr:nvSpPr>
      <xdr:spPr>
        <a:xfrm>
          <a:off x="8515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107459</xdr:rowOff>
    </xdr:from>
    <xdr:ext cx="469744" cy="259045"/>
    <xdr:sp textlink="">
      <xdr:nvSpPr>
        <xdr:cNvPr id="373" name="n_3mainValue【福祉施設】&#10;一人当たり面積">
          <a:extLst>
            <a:ext uri="{FF2B5EF4-FFF2-40B4-BE49-F238E27FC236}">
              <a16:creationId xmlns:a16="http://schemas.microsoft.com/office/drawing/2014/main" id="{6D0698ED-50A0-408B-8FEF-B0690D0BAE6C}"/>
            </a:ext>
          </a:extLst>
        </xdr:cNvPr>
        <xdr:cNvSpPr txBox="1"/>
      </xdr:nvSpPr>
      <xdr:spPr>
        <a:xfrm>
          <a:off x="7626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112031</xdr:rowOff>
    </xdr:from>
    <xdr:ext cx="469744" cy="259045"/>
    <xdr:sp textlink="">
      <xdr:nvSpPr>
        <xdr:cNvPr id="374" name="n_4mainValue【福祉施設】&#10;一人当たり面積">
          <a:extLst>
            <a:ext uri="{FF2B5EF4-FFF2-40B4-BE49-F238E27FC236}">
              <a16:creationId xmlns:a16="http://schemas.microsoft.com/office/drawing/2014/main" id="{4F3EF849-03CB-4362-A2E1-AFC02F19F0D9}"/>
            </a:ext>
          </a:extLst>
        </xdr:cNvPr>
        <xdr:cNvSpPr txBox="1"/>
      </xdr:nvSpPr>
      <xdr:spPr>
        <a:xfrm>
          <a:off x="6737427" y="1468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3767D2A6-2ACC-45B8-8427-C4A7D0B4709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FD601454-A6CF-44A0-BAF0-09A57240239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17B0E1C0-84AB-495B-BB94-474E908856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04D5795A-7C63-46F4-B778-30B4432F8D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6267F69E-BDBE-4D8B-A7AD-05AB59ED62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ADF9AF1E-606B-48D1-B2D8-2A9D3DECF21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8D682A66-9B55-4794-A9E7-BFFFD91379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FC2743AA-1F96-4FF2-8FCE-6BB5390A6BA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3" name="テキスト ボックス 382">
          <a:extLst>
            <a:ext uri="{FF2B5EF4-FFF2-40B4-BE49-F238E27FC236}">
              <a16:creationId xmlns:a16="http://schemas.microsoft.com/office/drawing/2014/main" id="{315F88EE-5D76-4CAB-A24F-6AAC4D24133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8823DC6-E32C-4BE3-B51A-DD89951BC98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5" name="テキスト ボックス 384">
          <a:extLst>
            <a:ext uri="{FF2B5EF4-FFF2-40B4-BE49-F238E27FC236}">
              <a16:creationId xmlns:a16="http://schemas.microsoft.com/office/drawing/2014/main" id="{2F0AA7C0-5891-4D48-90B0-56E6BB810B9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5F008456-42A0-4C80-B2E5-68D51CF0F95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7" name="テキスト ボックス 386">
          <a:extLst>
            <a:ext uri="{FF2B5EF4-FFF2-40B4-BE49-F238E27FC236}">
              <a16:creationId xmlns:a16="http://schemas.microsoft.com/office/drawing/2014/main" id="{4185FCA2-F8DD-4D14-8949-54FDF251862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70C6B837-1104-4025-998A-7BCE9C1A4D4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89" name="テキスト ボックス 388">
          <a:extLst>
            <a:ext uri="{FF2B5EF4-FFF2-40B4-BE49-F238E27FC236}">
              <a16:creationId xmlns:a16="http://schemas.microsoft.com/office/drawing/2014/main" id="{13B36AAE-C0C6-4184-AEEB-AF75A02184C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36EAACA8-58A8-435C-8978-74C67E27B64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1" name="テキスト ボックス 390">
          <a:extLst>
            <a:ext uri="{FF2B5EF4-FFF2-40B4-BE49-F238E27FC236}">
              <a16:creationId xmlns:a16="http://schemas.microsoft.com/office/drawing/2014/main" id="{1EA5292D-C1AB-48D4-8306-AD6C09DC335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93A5DE7-F650-403A-BD3A-560D6C084F0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3" name="テキスト ボックス 392">
          <a:extLst>
            <a:ext uri="{FF2B5EF4-FFF2-40B4-BE49-F238E27FC236}">
              <a16:creationId xmlns:a16="http://schemas.microsoft.com/office/drawing/2014/main" id="{87D11B82-E4DA-44F5-8D17-BE4A9E158AA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2D39812C-72A9-4FEC-B42D-78F49622A30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5" name="テキスト ボックス 394">
          <a:extLst>
            <a:ext uri="{FF2B5EF4-FFF2-40B4-BE49-F238E27FC236}">
              <a16:creationId xmlns:a16="http://schemas.microsoft.com/office/drawing/2014/main" id="{33C388FA-EA05-457C-A866-1010028EB9B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F7540356-E23E-4F62-9929-DA253DE8AA0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7" name="テキスト ボックス 396">
          <a:extLst>
            <a:ext uri="{FF2B5EF4-FFF2-40B4-BE49-F238E27FC236}">
              <a16:creationId xmlns:a16="http://schemas.microsoft.com/office/drawing/2014/main" id="{BD8EDF81-433A-40CB-9569-7E850D0A61D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F9209D6-AB1E-4A59-A9C3-E4197B93F52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99" name="【市民会館】&#10;有形固定資産減価償却率グラフ枠">
          <a:extLst>
            <a:ext uri="{FF2B5EF4-FFF2-40B4-BE49-F238E27FC236}">
              <a16:creationId xmlns:a16="http://schemas.microsoft.com/office/drawing/2014/main" id="{44FBD621-8707-487C-91CE-F79A7C6DC1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0" name="直線コネクタ 399">
          <a:extLst>
            <a:ext uri="{FF2B5EF4-FFF2-40B4-BE49-F238E27FC236}">
              <a16:creationId xmlns:a16="http://schemas.microsoft.com/office/drawing/2014/main" id="{C63B7B50-2A35-4DDD-AE56-FC30DCAE9A2F}"/>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1" name="【市民会館】&#10;有形固定資産減価償却率最小値テキスト">
          <a:extLst>
            <a:ext uri="{FF2B5EF4-FFF2-40B4-BE49-F238E27FC236}">
              <a16:creationId xmlns:a16="http://schemas.microsoft.com/office/drawing/2014/main" id="{117B8C4A-DF6C-41EB-ADE6-A8B33AE1085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2" name="直線コネクタ 401">
          <a:extLst>
            <a:ext uri="{FF2B5EF4-FFF2-40B4-BE49-F238E27FC236}">
              <a16:creationId xmlns:a16="http://schemas.microsoft.com/office/drawing/2014/main" id="{A3390807-D674-4346-9CEA-5CE64DB1183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textlink="">
      <xdr:nvSpPr>
        <xdr:cNvPr id="403" name="【市民会館】&#10;有形固定資産減価償却率最大値テキスト">
          <a:extLst>
            <a:ext uri="{FF2B5EF4-FFF2-40B4-BE49-F238E27FC236}">
              <a16:creationId xmlns:a16="http://schemas.microsoft.com/office/drawing/2014/main" id="{69700F17-5D45-4DF8-B355-09C3DC6F2BB9}"/>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4" name="直線コネクタ 403">
          <a:extLst>
            <a:ext uri="{FF2B5EF4-FFF2-40B4-BE49-F238E27FC236}">
              <a16:creationId xmlns:a16="http://schemas.microsoft.com/office/drawing/2014/main" id="{791DB47B-7386-46F2-86F6-91F8640D27C3}"/>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113591</xdr:rowOff>
    </xdr:from>
    <xdr:ext cx="405111" cy="259045"/>
    <xdr:sp textlink="">
      <xdr:nvSpPr>
        <xdr:cNvPr id="405" name="【市民会館】&#10;有形固定資産減価償却率平均値テキスト">
          <a:extLst>
            <a:ext uri="{FF2B5EF4-FFF2-40B4-BE49-F238E27FC236}">
              <a16:creationId xmlns:a16="http://schemas.microsoft.com/office/drawing/2014/main" id="{DDA43D25-DC5E-4CD5-BB94-213FF3C2F0F4}"/>
            </a:ext>
          </a:extLst>
        </xdr:cNvPr>
        <xdr:cNvSpPr txBox="1"/>
      </xdr:nvSpPr>
      <xdr:spPr>
        <a:xfrm>
          <a:off x="4673600" y="1777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textlink="">
      <xdr:nvSpPr>
        <xdr:cNvPr id="406" name="フローチャート: 判断 405">
          <a:extLst>
            <a:ext uri="{FF2B5EF4-FFF2-40B4-BE49-F238E27FC236}">
              <a16:creationId xmlns:a16="http://schemas.microsoft.com/office/drawing/2014/main" id="{71764D1B-B1E9-4368-8F06-97C6F5251A8E}"/>
            </a:ext>
          </a:extLst>
        </xdr:cNvPr>
        <xdr:cNvSpPr/>
      </xdr:nvSpPr>
      <xdr:spPr>
        <a:xfrm>
          <a:off x="45847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77651</xdr:rowOff>
    </xdr:from>
    <xdr:to>
      <xdr:col>20</xdr:col>
      <xdr:colOff>38100</xdr:colOff>
      <xdr:row>105</xdr:row>
      <xdr:rowOff>7801</xdr:rowOff>
    </xdr:to>
    <xdr:sp textlink="">
      <xdr:nvSpPr>
        <xdr:cNvPr id="407" name="フローチャート: 判断 406">
          <a:extLst>
            <a:ext uri="{FF2B5EF4-FFF2-40B4-BE49-F238E27FC236}">
              <a16:creationId xmlns:a16="http://schemas.microsoft.com/office/drawing/2014/main" id="{BCB8747A-ACC8-4CCA-8B77-D6B2A919E456}"/>
            </a:ext>
          </a:extLst>
        </xdr:cNvPr>
        <xdr:cNvSpPr/>
      </xdr:nvSpPr>
      <xdr:spPr>
        <a:xfrm>
          <a:off x="3746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textlink="">
      <xdr:nvSpPr>
        <xdr:cNvPr id="408" name="フローチャート: 判断 407">
          <a:extLst>
            <a:ext uri="{FF2B5EF4-FFF2-40B4-BE49-F238E27FC236}">
              <a16:creationId xmlns:a16="http://schemas.microsoft.com/office/drawing/2014/main" id="{81E2F34D-F562-4AD7-A937-5DA610D01B42}"/>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textlink="">
      <xdr:nvSpPr>
        <xdr:cNvPr id="409" name="フローチャート: 判断 408">
          <a:extLst>
            <a:ext uri="{FF2B5EF4-FFF2-40B4-BE49-F238E27FC236}">
              <a16:creationId xmlns:a16="http://schemas.microsoft.com/office/drawing/2014/main" id="{2DBED8BE-67DF-4FD5-80CE-E23625D68C56}"/>
            </a:ext>
          </a:extLst>
        </xdr:cNvPr>
        <xdr:cNvSpPr/>
      </xdr:nvSpPr>
      <xdr:spPr>
        <a:xfrm>
          <a:off x="1968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31931</xdr:rowOff>
    </xdr:from>
    <xdr:to>
      <xdr:col>6</xdr:col>
      <xdr:colOff>38100</xdr:colOff>
      <xdr:row>104</xdr:row>
      <xdr:rowOff>133531</xdr:rowOff>
    </xdr:to>
    <xdr:sp textlink="">
      <xdr:nvSpPr>
        <xdr:cNvPr id="410" name="フローチャート: 判断 409">
          <a:extLst>
            <a:ext uri="{FF2B5EF4-FFF2-40B4-BE49-F238E27FC236}">
              <a16:creationId xmlns:a16="http://schemas.microsoft.com/office/drawing/2014/main" id="{0E237569-FB1E-44E1-BE93-841645714E1A}"/>
            </a:ext>
          </a:extLst>
        </xdr:cNvPr>
        <xdr:cNvSpPr/>
      </xdr:nvSpPr>
      <xdr:spPr>
        <a:xfrm>
          <a:off x="1079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1" name="テキスト ボックス 410">
          <a:extLst>
            <a:ext uri="{FF2B5EF4-FFF2-40B4-BE49-F238E27FC236}">
              <a16:creationId xmlns:a16="http://schemas.microsoft.com/office/drawing/2014/main" id="{7DDBF8CE-4121-4B34-BB9F-5CD8A61D1C1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2" name="テキスト ボックス 411">
          <a:extLst>
            <a:ext uri="{FF2B5EF4-FFF2-40B4-BE49-F238E27FC236}">
              <a16:creationId xmlns:a16="http://schemas.microsoft.com/office/drawing/2014/main" id="{3A211278-74D6-445C-81F7-B50B3D3AF25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3" name="テキスト ボックス 412">
          <a:extLst>
            <a:ext uri="{FF2B5EF4-FFF2-40B4-BE49-F238E27FC236}">
              <a16:creationId xmlns:a16="http://schemas.microsoft.com/office/drawing/2014/main" id="{EFBB71DB-695B-4D5E-AAAB-075BE5CEA02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4" name="テキスト ボックス 413">
          <a:extLst>
            <a:ext uri="{FF2B5EF4-FFF2-40B4-BE49-F238E27FC236}">
              <a16:creationId xmlns:a16="http://schemas.microsoft.com/office/drawing/2014/main" id="{1D514822-EB7C-4C4A-88D6-E3EE7393A37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5" name="テキスト ボックス 414">
          <a:extLst>
            <a:ext uri="{FF2B5EF4-FFF2-40B4-BE49-F238E27FC236}">
              <a16:creationId xmlns:a16="http://schemas.microsoft.com/office/drawing/2014/main" id="{6889D5C3-615D-400A-99C0-BA145290D0E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17236</xdr:rowOff>
    </xdr:from>
    <xdr:to>
      <xdr:col>24</xdr:col>
      <xdr:colOff>114300</xdr:colOff>
      <xdr:row>106</xdr:row>
      <xdr:rowOff>118836</xdr:rowOff>
    </xdr:to>
    <xdr:sp textlink="">
      <xdr:nvSpPr>
        <xdr:cNvPr id="416" name="楕円 415">
          <a:extLst>
            <a:ext uri="{FF2B5EF4-FFF2-40B4-BE49-F238E27FC236}">
              <a16:creationId xmlns:a16="http://schemas.microsoft.com/office/drawing/2014/main" id="{69DE200E-D17A-428A-969B-07A81155B2C5}"/>
            </a:ext>
          </a:extLst>
        </xdr:cNvPr>
        <xdr:cNvSpPr/>
      </xdr:nvSpPr>
      <xdr:spPr>
        <a:xfrm>
          <a:off x="45847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167113</xdr:rowOff>
    </xdr:from>
    <xdr:ext cx="405111" cy="259045"/>
    <xdr:sp textlink="">
      <xdr:nvSpPr>
        <xdr:cNvPr id="417" name="【市民会館】&#10;有形固定資産減価償却率該当値テキスト">
          <a:extLst>
            <a:ext uri="{FF2B5EF4-FFF2-40B4-BE49-F238E27FC236}">
              <a16:creationId xmlns:a16="http://schemas.microsoft.com/office/drawing/2014/main" id="{988CC228-1EB8-4720-AAAF-C8BCD6A4DABF}"/>
            </a:ext>
          </a:extLst>
        </xdr:cNvPr>
        <xdr:cNvSpPr txBox="1"/>
      </xdr:nvSpPr>
      <xdr:spPr>
        <a:xfrm>
          <a:off x="4673600"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58057</xdr:rowOff>
    </xdr:from>
    <xdr:to>
      <xdr:col>20</xdr:col>
      <xdr:colOff>38100</xdr:colOff>
      <xdr:row>106</xdr:row>
      <xdr:rowOff>159657</xdr:rowOff>
    </xdr:to>
    <xdr:sp textlink="">
      <xdr:nvSpPr>
        <xdr:cNvPr id="418" name="楕円 417">
          <a:extLst>
            <a:ext uri="{FF2B5EF4-FFF2-40B4-BE49-F238E27FC236}">
              <a16:creationId xmlns:a16="http://schemas.microsoft.com/office/drawing/2014/main" id="{0823A348-0538-4690-AEED-6FDDE2E57AAD}"/>
            </a:ext>
          </a:extLst>
        </xdr:cNvPr>
        <xdr:cNvSpPr/>
      </xdr:nvSpPr>
      <xdr:spPr>
        <a:xfrm>
          <a:off x="3746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68036</xdr:rowOff>
    </xdr:from>
    <xdr:to>
      <xdr:col>24</xdr:col>
      <xdr:colOff>63500</xdr:colOff>
      <xdr:row>106</xdr:row>
      <xdr:rowOff>108857</xdr:rowOff>
    </xdr:to>
    <xdr:cxnSp macro="">
      <xdr:nvCxnSpPr>
        <xdr:cNvPr id="419" name="直線コネクタ 418">
          <a:extLst>
            <a:ext uri="{FF2B5EF4-FFF2-40B4-BE49-F238E27FC236}">
              <a16:creationId xmlns:a16="http://schemas.microsoft.com/office/drawing/2014/main" id="{20024F74-F8B8-4EBC-A795-650875DF424E}"/>
            </a:ext>
          </a:extLst>
        </xdr:cNvPr>
        <xdr:cNvCxnSpPr/>
      </xdr:nvCxnSpPr>
      <xdr:spPr>
        <a:xfrm flipV="1">
          <a:off x="3797300" y="1824173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126637</xdr:rowOff>
    </xdr:from>
    <xdr:to>
      <xdr:col>15</xdr:col>
      <xdr:colOff>101600</xdr:colOff>
      <xdr:row>107</xdr:row>
      <xdr:rowOff>56787</xdr:rowOff>
    </xdr:to>
    <xdr:sp textlink="">
      <xdr:nvSpPr>
        <xdr:cNvPr id="420" name="楕円 419">
          <a:extLst>
            <a:ext uri="{FF2B5EF4-FFF2-40B4-BE49-F238E27FC236}">
              <a16:creationId xmlns:a16="http://schemas.microsoft.com/office/drawing/2014/main" id="{B7ED7148-C4A9-4492-BCB8-B42629D741B0}"/>
            </a:ext>
          </a:extLst>
        </xdr:cNvPr>
        <xdr:cNvSpPr/>
      </xdr:nvSpPr>
      <xdr:spPr>
        <a:xfrm>
          <a:off x="2857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108857</xdr:rowOff>
    </xdr:from>
    <xdr:to>
      <xdr:col>19</xdr:col>
      <xdr:colOff>177800</xdr:colOff>
      <xdr:row>107</xdr:row>
      <xdr:rowOff>5987</xdr:rowOff>
    </xdr:to>
    <xdr:cxnSp macro="">
      <xdr:nvCxnSpPr>
        <xdr:cNvPr id="421" name="直線コネクタ 420">
          <a:extLst>
            <a:ext uri="{FF2B5EF4-FFF2-40B4-BE49-F238E27FC236}">
              <a16:creationId xmlns:a16="http://schemas.microsoft.com/office/drawing/2014/main" id="{C8AF2B5D-DE71-4479-BD8A-CCDE04164499}"/>
            </a:ext>
          </a:extLst>
        </xdr:cNvPr>
        <xdr:cNvCxnSpPr/>
      </xdr:nvCxnSpPr>
      <xdr:spPr>
        <a:xfrm flipV="1">
          <a:off x="2908300" y="182825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152763</xdr:rowOff>
    </xdr:from>
    <xdr:to>
      <xdr:col>10</xdr:col>
      <xdr:colOff>165100</xdr:colOff>
      <xdr:row>107</xdr:row>
      <xdr:rowOff>82913</xdr:rowOff>
    </xdr:to>
    <xdr:sp textlink="">
      <xdr:nvSpPr>
        <xdr:cNvPr id="422" name="楕円 421">
          <a:extLst>
            <a:ext uri="{FF2B5EF4-FFF2-40B4-BE49-F238E27FC236}">
              <a16:creationId xmlns:a16="http://schemas.microsoft.com/office/drawing/2014/main" id="{D8EDCE2D-DAF5-41DC-83D5-B05E0866D806}"/>
            </a:ext>
          </a:extLst>
        </xdr:cNvPr>
        <xdr:cNvSpPr/>
      </xdr:nvSpPr>
      <xdr:spPr>
        <a:xfrm>
          <a:off x="1968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5987</xdr:rowOff>
    </xdr:from>
    <xdr:to>
      <xdr:col>15</xdr:col>
      <xdr:colOff>50800</xdr:colOff>
      <xdr:row>107</xdr:row>
      <xdr:rowOff>32113</xdr:rowOff>
    </xdr:to>
    <xdr:cxnSp macro="">
      <xdr:nvCxnSpPr>
        <xdr:cNvPr id="423" name="直線コネクタ 422">
          <a:extLst>
            <a:ext uri="{FF2B5EF4-FFF2-40B4-BE49-F238E27FC236}">
              <a16:creationId xmlns:a16="http://schemas.microsoft.com/office/drawing/2014/main" id="{3107E6A6-1ADE-4E70-9E2F-4DA95DF02F6D}"/>
            </a:ext>
          </a:extLst>
        </xdr:cNvPr>
        <xdr:cNvCxnSpPr/>
      </xdr:nvCxnSpPr>
      <xdr:spPr>
        <a:xfrm flipV="1">
          <a:off x="2019300" y="183511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53158</xdr:rowOff>
    </xdr:from>
    <xdr:to>
      <xdr:col>6</xdr:col>
      <xdr:colOff>38100</xdr:colOff>
      <xdr:row>107</xdr:row>
      <xdr:rowOff>154758</xdr:rowOff>
    </xdr:to>
    <xdr:sp textlink="">
      <xdr:nvSpPr>
        <xdr:cNvPr id="424" name="楕円 423">
          <a:extLst>
            <a:ext uri="{FF2B5EF4-FFF2-40B4-BE49-F238E27FC236}">
              <a16:creationId xmlns:a16="http://schemas.microsoft.com/office/drawing/2014/main" id="{5CDEC862-506D-4E72-A7FA-58C87F89342D}"/>
            </a:ext>
          </a:extLst>
        </xdr:cNvPr>
        <xdr:cNvSpPr/>
      </xdr:nvSpPr>
      <xdr:spPr>
        <a:xfrm>
          <a:off x="1079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32113</xdr:rowOff>
    </xdr:from>
    <xdr:to>
      <xdr:col>10</xdr:col>
      <xdr:colOff>114300</xdr:colOff>
      <xdr:row>107</xdr:row>
      <xdr:rowOff>103958</xdr:rowOff>
    </xdr:to>
    <xdr:cxnSp macro="">
      <xdr:nvCxnSpPr>
        <xdr:cNvPr id="425" name="直線コネクタ 424">
          <a:extLst>
            <a:ext uri="{FF2B5EF4-FFF2-40B4-BE49-F238E27FC236}">
              <a16:creationId xmlns:a16="http://schemas.microsoft.com/office/drawing/2014/main" id="{66492E69-40C1-45BB-BDB4-5929F6BF10AF}"/>
            </a:ext>
          </a:extLst>
        </xdr:cNvPr>
        <xdr:cNvCxnSpPr/>
      </xdr:nvCxnSpPr>
      <xdr:spPr>
        <a:xfrm flipV="1">
          <a:off x="1130300" y="1837726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24328</xdr:rowOff>
    </xdr:from>
    <xdr:ext cx="405111" cy="259045"/>
    <xdr:sp textlink="">
      <xdr:nvSpPr>
        <xdr:cNvPr id="426" name="n_1aveValue【市民会館】&#10;有形固定資産減価償却率">
          <a:extLst>
            <a:ext uri="{FF2B5EF4-FFF2-40B4-BE49-F238E27FC236}">
              <a16:creationId xmlns:a16="http://schemas.microsoft.com/office/drawing/2014/main" id="{995F8ECA-517C-4726-98B7-D1580195E043}"/>
            </a:ext>
          </a:extLst>
        </xdr:cNvPr>
        <xdr:cNvSpPr txBox="1"/>
      </xdr:nvSpPr>
      <xdr:spPr>
        <a:xfrm>
          <a:off x="3582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textlink="">
      <xdr:nvSpPr>
        <xdr:cNvPr id="427" name="n_2aveValue【市民会館】&#10;有形固定資産減価償却率">
          <a:extLst>
            <a:ext uri="{FF2B5EF4-FFF2-40B4-BE49-F238E27FC236}">
              <a16:creationId xmlns:a16="http://schemas.microsoft.com/office/drawing/2014/main" id="{D68760B8-83E0-4F03-B981-B1642DFC7A34}"/>
            </a:ext>
          </a:extLst>
        </xdr:cNvPr>
        <xdr:cNvSpPr txBox="1"/>
      </xdr:nvSpPr>
      <xdr:spPr>
        <a:xfrm>
          <a:off x="2705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164754</xdr:rowOff>
    </xdr:from>
    <xdr:ext cx="405111" cy="259045"/>
    <xdr:sp textlink="">
      <xdr:nvSpPr>
        <xdr:cNvPr id="428" name="n_3aveValue【市民会館】&#10;有形固定資産減価償却率">
          <a:extLst>
            <a:ext uri="{FF2B5EF4-FFF2-40B4-BE49-F238E27FC236}">
              <a16:creationId xmlns:a16="http://schemas.microsoft.com/office/drawing/2014/main" id="{1563D64A-5DF5-40C6-861E-43A428E96D75}"/>
            </a:ext>
          </a:extLst>
        </xdr:cNvPr>
        <xdr:cNvSpPr txBox="1"/>
      </xdr:nvSpPr>
      <xdr:spPr>
        <a:xfrm>
          <a:off x="1816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textlink="">
      <xdr:nvSpPr>
        <xdr:cNvPr id="429" name="n_4aveValue【市民会館】&#10;有形固定資産減価償却率">
          <a:extLst>
            <a:ext uri="{FF2B5EF4-FFF2-40B4-BE49-F238E27FC236}">
              <a16:creationId xmlns:a16="http://schemas.microsoft.com/office/drawing/2014/main" id="{ACB78697-AE82-499B-831D-52FA3B621B55}"/>
            </a:ext>
          </a:extLst>
        </xdr:cNvPr>
        <xdr:cNvSpPr txBox="1"/>
      </xdr:nvSpPr>
      <xdr:spPr>
        <a:xfrm>
          <a:off x="927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150784</xdr:rowOff>
    </xdr:from>
    <xdr:ext cx="405111" cy="259045"/>
    <xdr:sp textlink="">
      <xdr:nvSpPr>
        <xdr:cNvPr id="430" name="n_1mainValue【市民会館】&#10;有形固定資産減価償却率">
          <a:extLst>
            <a:ext uri="{FF2B5EF4-FFF2-40B4-BE49-F238E27FC236}">
              <a16:creationId xmlns:a16="http://schemas.microsoft.com/office/drawing/2014/main" id="{FB8835C3-CE19-42F9-BF41-555D95BC8514}"/>
            </a:ext>
          </a:extLst>
        </xdr:cNvPr>
        <xdr:cNvSpPr txBox="1"/>
      </xdr:nvSpPr>
      <xdr:spPr>
        <a:xfrm>
          <a:off x="35820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47914</xdr:rowOff>
    </xdr:from>
    <xdr:ext cx="405111" cy="259045"/>
    <xdr:sp textlink="">
      <xdr:nvSpPr>
        <xdr:cNvPr id="431" name="n_2mainValue【市民会館】&#10;有形固定資産減価償却率">
          <a:extLst>
            <a:ext uri="{FF2B5EF4-FFF2-40B4-BE49-F238E27FC236}">
              <a16:creationId xmlns:a16="http://schemas.microsoft.com/office/drawing/2014/main" id="{6EE9573C-DB54-427C-B8DD-DBDFCEA4E31A}"/>
            </a:ext>
          </a:extLst>
        </xdr:cNvPr>
        <xdr:cNvSpPr txBox="1"/>
      </xdr:nvSpPr>
      <xdr:spPr>
        <a:xfrm>
          <a:off x="2705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74040</xdr:rowOff>
    </xdr:from>
    <xdr:ext cx="405111" cy="259045"/>
    <xdr:sp textlink="">
      <xdr:nvSpPr>
        <xdr:cNvPr id="432" name="n_3mainValue【市民会館】&#10;有形固定資産減価償却率">
          <a:extLst>
            <a:ext uri="{FF2B5EF4-FFF2-40B4-BE49-F238E27FC236}">
              <a16:creationId xmlns:a16="http://schemas.microsoft.com/office/drawing/2014/main" id="{F76E0292-DE26-4650-842B-345CCCE04E6F}"/>
            </a:ext>
          </a:extLst>
        </xdr:cNvPr>
        <xdr:cNvSpPr txBox="1"/>
      </xdr:nvSpPr>
      <xdr:spPr>
        <a:xfrm>
          <a:off x="1816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145885</xdr:rowOff>
    </xdr:from>
    <xdr:ext cx="405111" cy="259045"/>
    <xdr:sp textlink="">
      <xdr:nvSpPr>
        <xdr:cNvPr id="433" name="n_4mainValue【市民会館】&#10;有形固定資産減価償却率">
          <a:extLst>
            <a:ext uri="{FF2B5EF4-FFF2-40B4-BE49-F238E27FC236}">
              <a16:creationId xmlns:a16="http://schemas.microsoft.com/office/drawing/2014/main" id="{953F4941-95CE-44FD-99D2-A0432EBD1DDE}"/>
            </a:ext>
          </a:extLst>
        </xdr:cNvPr>
        <xdr:cNvSpPr txBox="1"/>
      </xdr:nvSpPr>
      <xdr:spPr>
        <a:xfrm>
          <a:off x="927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4" name="正方形/長方形 433">
          <a:extLst>
            <a:ext uri="{FF2B5EF4-FFF2-40B4-BE49-F238E27FC236}">
              <a16:creationId xmlns:a16="http://schemas.microsoft.com/office/drawing/2014/main" id="{B582518A-1EA9-4E1E-8E4E-EDE04D6148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5" name="正方形/長方形 434">
          <a:extLst>
            <a:ext uri="{FF2B5EF4-FFF2-40B4-BE49-F238E27FC236}">
              <a16:creationId xmlns:a16="http://schemas.microsoft.com/office/drawing/2014/main" id="{55AF31E6-9B44-49C1-A96F-A707C99F87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6" name="正方形/長方形 435">
          <a:extLst>
            <a:ext uri="{FF2B5EF4-FFF2-40B4-BE49-F238E27FC236}">
              <a16:creationId xmlns:a16="http://schemas.microsoft.com/office/drawing/2014/main" id="{5898B79B-DF38-488E-A4FF-66D2A94880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7" name="正方形/長方形 436">
          <a:extLst>
            <a:ext uri="{FF2B5EF4-FFF2-40B4-BE49-F238E27FC236}">
              <a16:creationId xmlns:a16="http://schemas.microsoft.com/office/drawing/2014/main" id="{A1B28958-09D9-47BD-B66E-F2C4B394D0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8" name="正方形/長方形 437">
          <a:extLst>
            <a:ext uri="{FF2B5EF4-FFF2-40B4-BE49-F238E27FC236}">
              <a16:creationId xmlns:a16="http://schemas.microsoft.com/office/drawing/2014/main" id="{E4810FCC-813B-4B32-8FC6-7AC451F310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39" name="正方形/長方形 438">
          <a:extLst>
            <a:ext uri="{FF2B5EF4-FFF2-40B4-BE49-F238E27FC236}">
              <a16:creationId xmlns:a16="http://schemas.microsoft.com/office/drawing/2014/main" id="{221CF512-DE47-4BBF-8758-2786A6DF9F0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0" name="正方形/長方形 439">
          <a:extLst>
            <a:ext uri="{FF2B5EF4-FFF2-40B4-BE49-F238E27FC236}">
              <a16:creationId xmlns:a16="http://schemas.microsoft.com/office/drawing/2014/main" id="{4B5D64AE-A373-4D10-AC5C-8280AE56F2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1" name="正方形/長方形 440">
          <a:extLst>
            <a:ext uri="{FF2B5EF4-FFF2-40B4-BE49-F238E27FC236}">
              <a16:creationId xmlns:a16="http://schemas.microsoft.com/office/drawing/2014/main" id="{A5B9843D-E3E6-457F-AECC-687C955F658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2" name="テキスト ボックス 441">
          <a:extLst>
            <a:ext uri="{FF2B5EF4-FFF2-40B4-BE49-F238E27FC236}">
              <a16:creationId xmlns:a16="http://schemas.microsoft.com/office/drawing/2014/main" id="{016F0EF4-499E-4BAE-9C09-92A2C0C0B1E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169D6FDB-96BD-466E-8F74-36FB6CE276C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B02FC00-D19B-4820-85D9-475EB2661EE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5" name="テキスト ボックス 444">
          <a:extLst>
            <a:ext uri="{FF2B5EF4-FFF2-40B4-BE49-F238E27FC236}">
              <a16:creationId xmlns:a16="http://schemas.microsoft.com/office/drawing/2014/main" id="{272B3F8F-171F-4F9B-874F-46CD6E9C4B6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AC15321-0F4A-4648-A259-6A08E9572E2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47" name="テキスト ボックス 446">
          <a:extLst>
            <a:ext uri="{FF2B5EF4-FFF2-40B4-BE49-F238E27FC236}">
              <a16:creationId xmlns:a16="http://schemas.microsoft.com/office/drawing/2014/main" id="{CE34455E-8FB8-4B04-94BF-7B8220EB8AD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5D444707-C88A-4B19-8A80-5E886F8695C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49" name="テキスト ボックス 448">
          <a:extLst>
            <a:ext uri="{FF2B5EF4-FFF2-40B4-BE49-F238E27FC236}">
              <a16:creationId xmlns:a16="http://schemas.microsoft.com/office/drawing/2014/main" id="{172DE12D-E2D0-4A16-A4F1-C692FA4CEBA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7D9226E-DE7C-4FF6-8579-C433FC8A6BE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1" name="テキスト ボックス 450">
          <a:extLst>
            <a:ext uri="{FF2B5EF4-FFF2-40B4-BE49-F238E27FC236}">
              <a16:creationId xmlns:a16="http://schemas.microsoft.com/office/drawing/2014/main" id="{4F588B0B-173E-45CB-B5FA-BC58C281460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737AE3B3-1B5A-40ED-AE0F-5A9BC1005A3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3" name="テキスト ボックス 452">
          <a:extLst>
            <a:ext uri="{FF2B5EF4-FFF2-40B4-BE49-F238E27FC236}">
              <a16:creationId xmlns:a16="http://schemas.microsoft.com/office/drawing/2014/main" id="{572045A4-9C6A-4F2B-9E34-57BA16318A1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3F767AB6-4225-49D5-95ED-976B8461246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5" name="テキスト ボックス 454">
          <a:extLst>
            <a:ext uri="{FF2B5EF4-FFF2-40B4-BE49-F238E27FC236}">
              <a16:creationId xmlns:a16="http://schemas.microsoft.com/office/drawing/2014/main" id="{C3CA31B0-3A36-4495-95C1-81EBB578E43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6" name="【市民会館】&#10;一人当たり面積グラフ枠">
          <a:extLst>
            <a:ext uri="{FF2B5EF4-FFF2-40B4-BE49-F238E27FC236}">
              <a16:creationId xmlns:a16="http://schemas.microsoft.com/office/drawing/2014/main" id="{3D7BFC66-0E2F-46F3-B747-95F8B35AFD3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129539</xdr:rowOff>
    </xdr:to>
    <xdr:cxnSp macro="">
      <xdr:nvCxnSpPr>
        <xdr:cNvPr id="457" name="直線コネクタ 456">
          <a:extLst>
            <a:ext uri="{FF2B5EF4-FFF2-40B4-BE49-F238E27FC236}">
              <a16:creationId xmlns:a16="http://schemas.microsoft.com/office/drawing/2014/main" id="{2E28BB33-AD3E-43DD-8963-9D083ABB02A9}"/>
            </a:ext>
          </a:extLst>
        </xdr:cNvPr>
        <xdr:cNvCxnSpPr/>
      </xdr:nvCxnSpPr>
      <xdr:spPr>
        <a:xfrm flipV="1">
          <a:off x="10476865" y="17106900"/>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textlink="">
      <xdr:nvSpPr>
        <xdr:cNvPr id="458" name="【市民会館】&#10;一人当たり面積最小値テキスト">
          <a:extLst>
            <a:ext uri="{FF2B5EF4-FFF2-40B4-BE49-F238E27FC236}">
              <a16:creationId xmlns:a16="http://schemas.microsoft.com/office/drawing/2014/main" id="{A9083DB4-62C2-4B8A-BDA6-30C23199A818}"/>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59" name="直線コネクタ 458">
          <a:extLst>
            <a:ext uri="{FF2B5EF4-FFF2-40B4-BE49-F238E27FC236}">
              <a16:creationId xmlns:a16="http://schemas.microsoft.com/office/drawing/2014/main" id="{292370B2-4727-4E42-B04E-3F018E9950F9}"/>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textlink="">
      <xdr:nvSpPr>
        <xdr:cNvPr id="460" name="【市民会館】&#10;一人当たり面積最大値テキスト">
          <a:extLst>
            <a:ext uri="{FF2B5EF4-FFF2-40B4-BE49-F238E27FC236}">
              <a16:creationId xmlns:a16="http://schemas.microsoft.com/office/drawing/2014/main" id="{7C0EB6A0-9409-4380-AB1B-44038CF2B8E6}"/>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1" name="直線コネクタ 460">
          <a:extLst>
            <a:ext uri="{FF2B5EF4-FFF2-40B4-BE49-F238E27FC236}">
              <a16:creationId xmlns:a16="http://schemas.microsoft.com/office/drawing/2014/main" id="{77177B3F-69AB-4E12-BD41-3682B84AAFD3}"/>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textlink="">
      <xdr:nvSpPr>
        <xdr:cNvPr id="462" name="【市民会館】&#10;一人当たり面積平均値テキスト">
          <a:extLst>
            <a:ext uri="{FF2B5EF4-FFF2-40B4-BE49-F238E27FC236}">
              <a16:creationId xmlns:a16="http://schemas.microsoft.com/office/drawing/2014/main" id="{2C9AAB0B-FC2C-45CE-B8BC-FE968C7A7DB2}"/>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textlink="">
      <xdr:nvSpPr>
        <xdr:cNvPr id="463" name="フローチャート: 判断 462">
          <a:extLst>
            <a:ext uri="{FF2B5EF4-FFF2-40B4-BE49-F238E27FC236}">
              <a16:creationId xmlns:a16="http://schemas.microsoft.com/office/drawing/2014/main" id="{B84F81AF-309C-475D-91B4-5EA64C96B494}"/>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69214</xdr:rowOff>
    </xdr:from>
    <xdr:to>
      <xdr:col>50</xdr:col>
      <xdr:colOff>165100</xdr:colOff>
      <xdr:row>106</xdr:row>
      <xdr:rowOff>170814</xdr:rowOff>
    </xdr:to>
    <xdr:sp textlink="">
      <xdr:nvSpPr>
        <xdr:cNvPr id="464" name="フローチャート: 判断 463">
          <a:extLst>
            <a:ext uri="{FF2B5EF4-FFF2-40B4-BE49-F238E27FC236}">
              <a16:creationId xmlns:a16="http://schemas.microsoft.com/office/drawing/2014/main" id="{BEE4FDB0-720A-452E-BC9C-E5BFDE47541B}"/>
            </a:ext>
          </a:extLst>
        </xdr:cNvPr>
        <xdr:cNvSpPr/>
      </xdr:nvSpPr>
      <xdr:spPr>
        <a:xfrm>
          <a:off x="9588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73025</xdr:rowOff>
    </xdr:from>
    <xdr:to>
      <xdr:col>46</xdr:col>
      <xdr:colOff>38100</xdr:colOff>
      <xdr:row>107</xdr:row>
      <xdr:rowOff>3175</xdr:rowOff>
    </xdr:to>
    <xdr:sp textlink="">
      <xdr:nvSpPr>
        <xdr:cNvPr id="465" name="フローチャート: 判断 464">
          <a:extLst>
            <a:ext uri="{FF2B5EF4-FFF2-40B4-BE49-F238E27FC236}">
              <a16:creationId xmlns:a16="http://schemas.microsoft.com/office/drawing/2014/main" id="{206F70F2-7A67-4173-A677-3D7E2EDDBBED}"/>
            </a:ext>
          </a:extLst>
        </xdr:cNvPr>
        <xdr:cNvSpPr/>
      </xdr:nvSpPr>
      <xdr:spPr>
        <a:xfrm>
          <a:off x="8699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textlink="">
      <xdr:nvSpPr>
        <xdr:cNvPr id="466" name="フローチャート: 判断 465">
          <a:extLst>
            <a:ext uri="{FF2B5EF4-FFF2-40B4-BE49-F238E27FC236}">
              <a16:creationId xmlns:a16="http://schemas.microsoft.com/office/drawing/2014/main" id="{9FC2534E-7FDA-4756-BBC2-5E430AE5FFAD}"/>
            </a:ext>
          </a:extLst>
        </xdr:cNvPr>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textlink="">
      <xdr:nvSpPr>
        <xdr:cNvPr id="467" name="フローチャート: 判断 466">
          <a:extLst>
            <a:ext uri="{FF2B5EF4-FFF2-40B4-BE49-F238E27FC236}">
              <a16:creationId xmlns:a16="http://schemas.microsoft.com/office/drawing/2014/main" id="{50167242-3252-4717-BD4B-FC48D5C6C510}"/>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8" name="テキスト ボックス 467">
          <a:extLst>
            <a:ext uri="{FF2B5EF4-FFF2-40B4-BE49-F238E27FC236}">
              <a16:creationId xmlns:a16="http://schemas.microsoft.com/office/drawing/2014/main" id="{4DAB260B-0A9E-4902-9B9C-AC63E271161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9" name="テキスト ボックス 468">
          <a:extLst>
            <a:ext uri="{FF2B5EF4-FFF2-40B4-BE49-F238E27FC236}">
              <a16:creationId xmlns:a16="http://schemas.microsoft.com/office/drawing/2014/main" id="{E28B8941-978D-41D8-8792-C39E500C9C1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0" name="テキスト ボックス 469">
          <a:extLst>
            <a:ext uri="{FF2B5EF4-FFF2-40B4-BE49-F238E27FC236}">
              <a16:creationId xmlns:a16="http://schemas.microsoft.com/office/drawing/2014/main" id="{F70EB4F0-6FF9-4C46-9DA3-9B80BD45875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1" name="テキスト ボックス 470">
          <a:extLst>
            <a:ext uri="{FF2B5EF4-FFF2-40B4-BE49-F238E27FC236}">
              <a16:creationId xmlns:a16="http://schemas.microsoft.com/office/drawing/2014/main" id="{8BDE343D-F4E7-4FB4-B77C-4C9E5B70395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892C7D9C-9CFC-461F-91A5-FDF395BD509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149225</xdr:rowOff>
    </xdr:from>
    <xdr:to>
      <xdr:col>55</xdr:col>
      <xdr:colOff>50800</xdr:colOff>
      <xdr:row>107</xdr:row>
      <xdr:rowOff>79375</xdr:rowOff>
    </xdr:to>
    <xdr:sp textlink="">
      <xdr:nvSpPr>
        <xdr:cNvPr id="473" name="楕円 472">
          <a:extLst>
            <a:ext uri="{FF2B5EF4-FFF2-40B4-BE49-F238E27FC236}">
              <a16:creationId xmlns:a16="http://schemas.microsoft.com/office/drawing/2014/main" id="{C9A55D28-F5B4-4527-BADA-28F8F50F5357}"/>
            </a:ext>
          </a:extLst>
        </xdr:cNvPr>
        <xdr:cNvSpPr/>
      </xdr:nvSpPr>
      <xdr:spPr>
        <a:xfrm>
          <a:off x="104267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127652</xdr:rowOff>
    </xdr:from>
    <xdr:ext cx="469744" cy="259045"/>
    <xdr:sp textlink="">
      <xdr:nvSpPr>
        <xdr:cNvPr id="474" name="【市民会館】&#10;一人当たり面積該当値テキスト">
          <a:extLst>
            <a:ext uri="{FF2B5EF4-FFF2-40B4-BE49-F238E27FC236}">
              <a16:creationId xmlns:a16="http://schemas.microsoft.com/office/drawing/2014/main" id="{8993A597-8EF9-4BBA-9D10-B1092AB95C10}"/>
            </a:ext>
          </a:extLst>
        </xdr:cNvPr>
        <xdr:cNvSpPr txBox="1"/>
      </xdr:nvSpPr>
      <xdr:spPr>
        <a:xfrm>
          <a:off x="10515600"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156845</xdr:rowOff>
    </xdr:from>
    <xdr:to>
      <xdr:col>50</xdr:col>
      <xdr:colOff>165100</xdr:colOff>
      <xdr:row>107</xdr:row>
      <xdr:rowOff>86995</xdr:rowOff>
    </xdr:to>
    <xdr:sp textlink="">
      <xdr:nvSpPr>
        <xdr:cNvPr id="475" name="楕円 474">
          <a:extLst>
            <a:ext uri="{FF2B5EF4-FFF2-40B4-BE49-F238E27FC236}">
              <a16:creationId xmlns:a16="http://schemas.microsoft.com/office/drawing/2014/main" id="{61F2F89C-9424-487E-98CD-0A2ACDAC60CD}"/>
            </a:ext>
          </a:extLst>
        </xdr:cNvPr>
        <xdr:cNvSpPr/>
      </xdr:nvSpPr>
      <xdr:spPr>
        <a:xfrm>
          <a:off x="9588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28575</xdr:rowOff>
    </xdr:from>
    <xdr:to>
      <xdr:col>55</xdr:col>
      <xdr:colOff>0</xdr:colOff>
      <xdr:row>107</xdr:row>
      <xdr:rowOff>36195</xdr:rowOff>
    </xdr:to>
    <xdr:cxnSp macro="">
      <xdr:nvCxnSpPr>
        <xdr:cNvPr id="476" name="直線コネクタ 475">
          <a:extLst>
            <a:ext uri="{FF2B5EF4-FFF2-40B4-BE49-F238E27FC236}">
              <a16:creationId xmlns:a16="http://schemas.microsoft.com/office/drawing/2014/main" id="{C0CE52D2-2F9A-400F-B9AB-FFAD414BD48F}"/>
            </a:ext>
          </a:extLst>
        </xdr:cNvPr>
        <xdr:cNvCxnSpPr/>
      </xdr:nvCxnSpPr>
      <xdr:spPr>
        <a:xfrm flipV="1">
          <a:off x="9639300" y="1837372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textlink="">
      <xdr:nvSpPr>
        <xdr:cNvPr id="477" name="楕円 476">
          <a:extLst>
            <a:ext uri="{FF2B5EF4-FFF2-40B4-BE49-F238E27FC236}">
              <a16:creationId xmlns:a16="http://schemas.microsoft.com/office/drawing/2014/main" id="{3D6AF6BA-D7ED-441A-A72B-8834E9EFA48C}"/>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36195</xdr:rowOff>
    </xdr:from>
    <xdr:to>
      <xdr:col>50</xdr:col>
      <xdr:colOff>114300</xdr:colOff>
      <xdr:row>107</xdr:row>
      <xdr:rowOff>40005</xdr:rowOff>
    </xdr:to>
    <xdr:cxnSp macro="">
      <xdr:nvCxnSpPr>
        <xdr:cNvPr id="478" name="直線コネクタ 477">
          <a:extLst>
            <a:ext uri="{FF2B5EF4-FFF2-40B4-BE49-F238E27FC236}">
              <a16:creationId xmlns:a16="http://schemas.microsoft.com/office/drawing/2014/main" id="{A1DB129A-C7E9-4EF2-8958-19903E7F1D19}"/>
            </a:ext>
          </a:extLst>
        </xdr:cNvPr>
        <xdr:cNvCxnSpPr/>
      </xdr:nvCxnSpPr>
      <xdr:spPr>
        <a:xfrm flipV="1">
          <a:off x="8750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168275</xdr:rowOff>
    </xdr:from>
    <xdr:to>
      <xdr:col>41</xdr:col>
      <xdr:colOff>101600</xdr:colOff>
      <xdr:row>107</xdr:row>
      <xdr:rowOff>98425</xdr:rowOff>
    </xdr:to>
    <xdr:sp textlink="">
      <xdr:nvSpPr>
        <xdr:cNvPr id="479" name="楕円 478">
          <a:extLst>
            <a:ext uri="{FF2B5EF4-FFF2-40B4-BE49-F238E27FC236}">
              <a16:creationId xmlns:a16="http://schemas.microsoft.com/office/drawing/2014/main" id="{674D34FE-5733-4C94-ACA4-42EB9B4E4C50}"/>
            </a:ext>
          </a:extLst>
        </xdr:cNvPr>
        <xdr:cNvSpPr/>
      </xdr:nvSpPr>
      <xdr:spPr>
        <a:xfrm>
          <a:off x="7810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47625</xdr:rowOff>
    </xdr:to>
    <xdr:cxnSp macro="">
      <xdr:nvCxnSpPr>
        <xdr:cNvPr id="480" name="直線コネクタ 479">
          <a:extLst>
            <a:ext uri="{FF2B5EF4-FFF2-40B4-BE49-F238E27FC236}">
              <a16:creationId xmlns:a16="http://schemas.microsoft.com/office/drawing/2014/main" id="{B983A1BD-C389-48E9-9880-B096FA9EE734}"/>
            </a:ext>
          </a:extLst>
        </xdr:cNvPr>
        <xdr:cNvCxnSpPr/>
      </xdr:nvCxnSpPr>
      <xdr:spPr>
        <a:xfrm flipV="1">
          <a:off x="7861300" y="183851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textlink="">
      <xdr:nvSpPr>
        <xdr:cNvPr id="481" name="楕円 480">
          <a:extLst>
            <a:ext uri="{FF2B5EF4-FFF2-40B4-BE49-F238E27FC236}">
              <a16:creationId xmlns:a16="http://schemas.microsoft.com/office/drawing/2014/main" id="{994F296A-5CEF-4D47-B64C-60CF4E56BDC0}"/>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47625</xdr:rowOff>
    </xdr:from>
    <xdr:to>
      <xdr:col>41</xdr:col>
      <xdr:colOff>50800</xdr:colOff>
      <xdr:row>107</xdr:row>
      <xdr:rowOff>53339</xdr:rowOff>
    </xdr:to>
    <xdr:cxnSp macro="">
      <xdr:nvCxnSpPr>
        <xdr:cNvPr id="482" name="直線コネクタ 481">
          <a:extLst>
            <a:ext uri="{FF2B5EF4-FFF2-40B4-BE49-F238E27FC236}">
              <a16:creationId xmlns:a16="http://schemas.microsoft.com/office/drawing/2014/main" id="{20F1A004-01C3-47B1-A1DA-BA1E39F38596}"/>
            </a:ext>
          </a:extLst>
        </xdr:cNvPr>
        <xdr:cNvCxnSpPr/>
      </xdr:nvCxnSpPr>
      <xdr:spPr>
        <a:xfrm flipV="1">
          <a:off x="6972300" y="18392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15891</xdr:rowOff>
    </xdr:from>
    <xdr:ext cx="469744" cy="259045"/>
    <xdr:sp textlink="">
      <xdr:nvSpPr>
        <xdr:cNvPr id="483" name="n_1aveValue【市民会館】&#10;一人当たり面積">
          <a:extLst>
            <a:ext uri="{FF2B5EF4-FFF2-40B4-BE49-F238E27FC236}">
              <a16:creationId xmlns:a16="http://schemas.microsoft.com/office/drawing/2014/main" id="{3256BA3D-2782-4FC9-A3EA-C334AE0AD046}"/>
            </a:ext>
          </a:extLst>
        </xdr:cNvPr>
        <xdr:cNvSpPr txBox="1"/>
      </xdr:nvSpPr>
      <xdr:spPr>
        <a:xfrm>
          <a:off x="93917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19702</xdr:rowOff>
    </xdr:from>
    <xdr:ext cx="469744" cy="259045"/>
    <xdr:sp textlink="">
      <xdr:nvSpPr>
        <xdr:cNvPr id="484" name="n_2aveValue【市民会館】&#10;一人当たり面積">
          <a:extLst>
            <a:ext uri="{FF2B5EF4-FFF2-40B4-BE49-F238E27FC236}">
              <a16:creationId xmlns:a16="http://schemas.microsoft.com/office/drawing/2014/main" id="{4BA494AD-28C1-403B-9AD6-FF04CC2DDF74}"/>
            </a:ext>
          </a:extLst>
        </xdr:cNvPr>
        <xdr:cNvSpPr txBox="1"/>
      </xdr:nvSpPr>
      <xdr:spPr>
        <a:xfrm>
          <a:off x="8515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36847</xdr:rowOff>
    </xdr:from>
    <xdr:ext cx="469744" cy="259045"/>
    <xdr:sp textlink="">
      <xdr:nvSpPr>
        <xdr:cNvPr id="485" name="n_3aveValue【市民会館】&#10;一人当たり面積">
          <a:extLst>
            <a:ext uri="{FF2B5EF4-FFF2-40B4-BE49-F238E27FC236}">
              <a16:creationId xmlns:a16="http://schemas.microsoft.com/office/drawing/2014/main" id="{C03CD586-1896-4114-A3A8-86FCAA446281}"/>
            </a:ext>
          </a:extLst>
        </xdr:cNvPr>
        <xdr:cNvSpPr txBox="1"/>
      </xdr:nvSpPr>
      <xdr:spPr>
        <a:xfrm>
          <a:off x="7626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textlink="">
      <xdr:nvSpPr>
        <xdr:cNvPr id="486" name="n_4aveValue【市民会館】&#10;一人当たり面積">
          <a:extLst>
            <a:ext uri="{FF2B5EF4-FFF2-40B4-BE49-F238E27FC236}">
              <a16:creationId xmlns:a16="http://schemas.microsoft.com/office/drawing/2014/main" id="{5CF408FF-CE9F-4BC1-8DAE-1867D5DD42EA}"/>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78122</xdr:rowOff>
    </xdr:from>
    <xdr:ext cx="469744" cy="259045"/>
    <xdr:sp textlink="">
      <xdr:nvSpPr>
        <xdr:cNvPr id="487" name="n_1mainValue【市民会館】&#10;一人当たり面積">
          <a:extLst>
            <a:ext uri="{FF2B5EF4-FFF2-40B4-BE49-F238E27FC236}">
              <a16:creationId xmlns:a16="http://schemas.microsoft.com/office/drawing/2014/main" id="{2D881932-06CA-44A0-AE36-C03BAD7C2B05}"/>
            </a:ext>
          </a:extLst>
        </xdr:cNvPr>
        <xdr:cNvSpPr txBox="1"/>
      </xdr:nvSpPr>
      <xdr:spPr>
        <a:xfrm>
          <a:off x="93917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textlink="">
      <xdr:nvSpPr>
        <xdr:cNvPr id="488" name="n_2mainValue【市民会館】&#10;一人当たり面積">
          <a:extLst>
            <a:ext uri="{FF2B5EF4-FFF2-40B4-BE49-F238E27FC236}">
              <a16:creationId xmlns:a16="http://schemas.microsoft.com/office/drawing/2014/main" id="{BE4CA80A-8345-4354-83F5-CB0D34049BD6}"/>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89552</xdr:rowOff>
    </xdr:from>
    <xdr:ext cx="469744" cy="259045"/>
    <xdr:sp textlink="">
      <xdr:nvSpPr>
        <xdr:cNvPr id="489" name="n_3mainValue【市民会館】&#10;一人当たり面積">
          <a:extLst>
            <a:ext uri="{FF2B5EF4-FFF2-40B4-BE49-F238E27FC236}">
              <a16:creationId xmlns:a16="http://schemas.microsoft.com/office/drawing/2014/main" id="{0EE5B939-D2D6-48CF-B556-034C8D0681A4}"/>
            </a:ext>
          </a:extLst>
        </xdr:cNvPr>
        <xdr:cNvSpPr txBox="1"/>
      </xdr:nvSpPr>
      <xdr:spPr>
        <a:xfrm>
          <a:off x="7626427"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textlink="">
      <xdr:nvSpPr>
        <xdr:cNvPr id="490" name="n_4mainValue【市民会館】&#10;一人当たり面積">
          <a:extLst>
            <a:ext uri="{FF2B5EF4-FFF2-40B4-BE49-F238E27FC236}">
              <a16:creationId xmlns:a16="http://schemas.microsoft.com/office/drawing/2014/main" id="{24D45CD7-597E-416D-A1BF-DFEB29532DCC}"/>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1" name="正方形/長方形 490">
          <a:extLst>
            <a:ext uri="{FF2B5EF4-FFF2-40B4-BE49-F238E27FC236}">
              <a16:creationId xmlns:a16="http://schemas.microsoft.com/office/drawing/2014/main" id="{08182E98-959B-4C4D-B044-414DFF3347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2" name="正方形/長方形 491">
          <a:extLst>
            <a:ext uri="{FF2B5EF4-FFF2-40B4-BE49-F238E27FC236}">
              <a16:creationId xmlns:a16="http://schemas.microsoft.com/office/drawing/2014/main" id="{E5CECEDC-6341-411B-9EB8-86AD235F19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3" name="正方形/長方形 492">
          <a:extLst>
            <a:ext uri="{FF2B5EF4-FFF2-40B4-BE49-F238E27FC236}">
              <a16:creationId xmlns:a16="http://schemas.microsoft.com/office/drawing/2014/main" id="{E933B2DE-3520-4CA5-B504-4EF101DFB6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4" name="正方形/長方形 493">
          <a:extLst>
            <a:ext uri="{FF2B5EF4-FFF2-40B4-BE49-F238E27FC236}">
              <a16:creationId xmlns:a16="http://schemas.microsoft.com/office/drawing/2014/main" id="{F5164511-E3B7-4CBC-A30D-D19520C280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5" name="正方形/長方形 494">
          <a:extLst>
            <a:ext uri="{FF2B5EF4-FFF2-40B4-BE49-F238E27FC236}">
              <a16:creationId xmlns:a16="http://schemas.microsoft.com/office/drawing/2014/main" id="{C3354FE8-4C87-46CC-AC2D-C395C1BC3D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6" name="正方形/長方形 495">
          <a:extLst>
            <a:ext uri="{FF2B5EF4-FFF2-40B4-BE49-F238E27FC236}">
              <a16:creationId xmlns:a16="http://schemas.microsoft.com/office/drawing/2014/main" id="{53859423-B2E4-4379-9873-78556E16B0F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7" name="正方形/長方形 496">
          <a:extLst>
            <a:ext uri="{FF2B5EF4-FFF2-40B4-BE49-F238E27FC236}">
              <a16:creationId xmlns:a16="http://schemas.microsoft.com/office/drawing/2014/main" id="{D3E8DFEA-449A-43E8-94D8-10CAE2B0F3D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8" name="正方形/長方形 497">
          <a:extLst>
            <a:ext uri="{FF2B5EF4-FFF2-40B4-BE49-F238E27FC236}">
              <a16:creationId xmlns:a16="http://schemas.microsoft.com/office/drawing/2014/main" id="{0150581B-D99C-47F9-A041-E4E4E519116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99" name="正方形/長方形 498">
          <a:extLst>
            <a:ext uri="{FF2B5EF4-FFF2-40B4-BE49-F238E27FC236}">
              <a16:creationId xmlns:a16="http://schemas.microsoft.com/office/drawing/2014/main" id="{CDB696E9-BBE9-4901-901A-EEB2720876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0" name="正方形/長方形 499">
          <a:extLst>
            <a:ext uri="{FF2B5EF4-FFF2-40B4-BE49-F238E27FC236}">
              <a16:creationId xmlns:a16="http://schemas.microsoft.com/office/drawing/2014/main" id="{69CA6154-9E74-4AED-BCC6-F7E0BE5E6B5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1" name="正方形/長方形 500">
          <a:extLst>
            <a:ext uri="{FF2B5EF4-FFF2-40B4-BE49-F238E27FC236}">
              <a16:creationId xmlns:a16="http://schemas.microsoft.com/office/drawing/2014/main" id="{AE842D5E-9424-4828-ACB0-0083F7B77AC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2" name="正方形/長方形 501">
          <a:extLst>
            <a:ext uri="{FF2B5EF4-FFF2-40B4-BE49-F238E27FC236}">
              <a16:creationId xmlns:a16="http://schemas.microsoft.com/office/drawing/2014/main" id="{66435C99-2F84-495D-AD6A-27B5525329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3" name="正方形/長方形 502">
          <a:extLst>
            <a:ext uri="{FF2B5EF4-FFF2-40B4-BE49-F238E27FC236}">
              <a16:creationId xmlns:a16="http://schemas.microsoft.com/office/drawing/2014/main" id="{4AE13C19-EF17-44F6-8B53-76D9B055F51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4" name="正方形/長方形 503">
          <a:extLst>
            <a:ext uri="{FF2B5EF4-FFF2-40B4-BE49-F238E27FC236}">
              <a16:creationId xmlns:a16="http://schemas.microsoft.com/office/drawing/2014/main" id="{6F34047C-6B6B-49BD-8387-A889E113378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5" name="正方形/長方形 504">
          <a:extLst>
            <a:ext uri="{FF2B5EF4-FFF2-40B4-BE49-F238E27FC236}">
              <a16:creationId xmlns:a16="http://schemas.microsoft.com/office/drawing/2014/main" id="{A04F8569-1EF9-4FFB-953F-D4A0E8C4196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6" name="正方形/長方形 505">
          <a:extLst>
            <a:ext uri="{FF2B5EF4-FFF2-40B4-BE49-F238E27FC236}">
              <a16:creationId xmlns:a16="http://schemas.microsoft.com/office/drawing/2014/main" id="{D899456E-92F7-4891-A81C-CE23BD995B7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7" name="正方形/長方形 506">
          <a:extLst>
            <a:ext uri="{FF2B5EF4-FFF2-40B4-BE49-F238E27FC236}">
              <a16:creationId xmlns:a16="http://schemas.microsoft.com/office/drawing/2014/main" id="{186F5CF2-3B81-4969-8BA5-31AC9E60E1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8" name="正方形/長方形 507">
          <a:extLst>
            <a:ext uri="{FF2B5EF4-FFF2-40B4-BE49-F238E27FC236}">
              <a16:creationId xmlns:a16="http://schemas.microsoft.com/office/drawing/2014/main" id="{00E23BA1-D9E1-4687-999B-D29A8ACFD40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9" name="正方形/長方形 508">
          <a:extLst>
            <a:ext uri="{FF2B5EF4-FFF2-40B4-BE49-F238E27FC236}">
              <a16:creationId xmlns:a16="http://schemas.microsoft.com/office/drawing/2014/main" id="{A1B71DC8-0ABB-439F-8552-AFB2B722E57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0" name="正方形/長方形 509">
          <a:extLst>
            <a:ext uri="{FF2B5EF4-FFF2-40B4-BE49-F238E27FC236}">
              <a16:creationId xmlns:a16="http://schemas.microsoft.com/office/drawing/2014/main" id="{FEADC0D5-5398-4353-997A-9004D25C261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1" name="正方形/長方形 510">
          <a:extLst>
            <a:ext uri="{FF2B5EF4-FFF2-40B4-BE49-F238E27FC236}">
              <a16:creationId xmlns:a16="http://schemas.microsoft.com/office/drawing/2014/main" id="{FB107D16-71D7-496A-BCB9-E026899CB55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2" name="正方形/長方形 511">
          <a:extLst>
            <a:ext uri="{FF2B5EF4-FFF2-40B4-BE49-F238E27FC236}">
              <a16:creationId xmlns:a16="http://schemas.microsoft.com/office/drawing/2014/main" id="{F39D23FF-61FC-4EC3-8602-18D5F733382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3" name="正方形/長方形 512">
          <a:extLst>
            <a:ext uri="{FF2B5EF4-FFF2-40B4-BE49-F238E27FC236}">
              <a16:creationId xmlns:a16="http://schemas.microsoft.com/office/drawing/2014/main" id="{D7C87BB9-448F-456E-9478-217F2BDCCF0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4" name="正方形/長方形 513">
          <a:extLst>
            <a:ext uri="{FF2B5EF4-FFF2-40B4-BE49-F238E27FC236}">
              <a16:creationId xmlns:a16="http://schemas.microsoft.com/office/drawing/2014/main" id="{DD2F5460-6536-4948-B930-FA0D846667E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515" name="正方形/長方形 514">
          <a:extLst>
            <a:ext uri="{FF2B5EF4-FFF2-40B4-BE49-F238E27FC236}">
              <a16:creationId xmlns:a16="http://schemas.microsoft.com/office/drawing/2014/main" id="{A95698DE-AF4E-47C1-A234-CEE2BBB1ED5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16" name="正方形/長方形 515">
          <a:extLst>
            <a:ext uri="{FF2B5EF4-FFF2-40B4-BE49-F238E27FC236}">
              <a16:creationId xmlns:a16="http://schemas.microsoft.com/office/drawing/2014/main" id="{9CE71632-EB73-40BC-BC9E-4560483CB09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17" name="正方形/長方形 516">
          <a:extLst>
            <a:ext uri="{FF2B5EF4-FFF2-40B4-BE49-F238E27FC236}">
              <a16:creationId xmlns:a16="http://schemas.microsoft.com/office/drawing/2014/main" id="{354CB9ED-5823-4E84-884F-B2D7675C24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18" name="正方形/長方形 517">
          <a:extLst>
            <a:ext uri="{FF2B5EF4-FFF2-40B4-BE49-F238E27FC236}">
              <a16:creationId xmlns:a16="http://schemas.microsoft.com/office/drawing/2014/main" id="{64399CC9-2402-4E6E-A65C-CA612BC324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19" name="正方形/長方形 518">
          <a:extLst>
            <a:ext uri="{FF2B5EF4-FFF2-40B4-BE49-F238E27FC236}">
              <a16:creationId xmlns:a16="http://schemas.microsoft.com/office/drawing/2014/main" id="{196D5DFB-7B93-4710-A5F8-A23BF37FCEA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20" name="正方形/長方形 519">
          <a:extLst>
            <a:ext uri="{FF2B5EF4-FFF2-40B4-BE49-F238E27FC236}">
              <a16:creationId xmlns:a16="http://schemas.microsoft.com/office/drawing/2014/main" id="{058E074C-CA73-40E4-9852-D97933ED3C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21" name="正方形/長方形 520">
          <a:extLst>
            <a:ext uri="{FF2B5EF4-FFF2-40B4-BE49-F238E27FC236}">
              <a16:creationId xmlns:a16="http://schemas.microsoft.com/office/drawing/2014/main" id="{74DC63B3-4D0D-470A-8A07-9BE29ACC88B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22" name="正方形/長方形 521">
          <a:extLst>
            <a:ext uri="{FF2B5EF4-FFF2-40B4-BE49-F238E27FC236}">
              <a16:creationId xmlns:a16="http://schemas.microsoft.com/office/drawing/2014/main" id="{DCB20B2D-8B68-462A-82DB-C387B05B7BC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523" name="正方形/長方形 522">
          <a:extLst>
            <a:ext uri="{FF2B5EF4-FFF2-40B4-BE49-F238E27FC236}">
              <a16:creationId xmlns:a16="http://schemas.microsoft.com/office/drawing/2014/main" id="{6453D804-C880-4336-BBAB-7C0CD50761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4" name="正方形/長方形 523">
          <a:extLst>
            <a:ext uri="{FF2B5EF4-FFF2-40B4-BE49-F238E27FC236}">
              <a16:creationId xmlns:a16="http://schemas.microsoft.com/office/drawing/2014/main" id="{F5DF7EE6-9756-4534-AD85-A70D242F4CD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5" name="正方形/長方形 524">
          <a:extLst>
            <a:ext uri="{FF2B5EF4-FFF2-40B4-BE49-F238E27FC236}">
              <a16:creationId xmlns:a16="http://schemas.microsoft.com/office/drawing/2014/main" id="{1B7439EA-3E54-44BB-8D76-E8B4C821F0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6" name="正方形/長方形 525">
          <a:extLst>
            <a:ext uri="{FF2B5EF4-FFF2-40B4-BE49-F238E27FC236}">
              <a16:creationId xmlns:a16="http://schemas.microsoft.com/office/drawing/2014/main" id="{8F4FF29B-6A55-4240-9F07-E52F1E24A0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7" name="正方形/長方形 526">
          <a:extLst>
            <a:ext uri="{FF2B5EF4-FFF2-40B4-BE49-F238E27FC236}">
              <a16:creationId xmlns:a16="http://schemas.microsoft.com/office/drawing/2014/main" id="{8A2064E8-3BC4-429F-BB30-B2BA168E69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8" name="正方形/長方形 527">
          <a:extLst>
            <a:ext uri="{FF2B5EF4-FFF2-40B4-BE49-F238E27FC236}">
              <a16:creationId xmlns:a16="http://schemas.microsoft.com/office/drawing/2014/main" id="{D2CF0DAC-C90A-4975-B994-6EF37A641AD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29" name="正方形/長方形 528">
          <a:extLst>
            <a:ext uri="{FF2B5EF4-FFF2-40B4-BE49-F238E27FC236}">
              <a16:creationId xmlns:a16="http://schemas.microsoft.com/office/drawing/2014/main" id="{DBA488E7-1F18-4CCD-99D4-5A96F157F3C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0" name="正方形/長方形 529">
          <a:extLst>
            <a:ext uri="{FF2B5EF4-FFF2-40B4-BE49-F238E27FC236}">
              <a16:creationId xmlns:a16="http://schemas.microsoft.com/office/drawing/2014/main" id="{69F9DDFD-CD82-42EA-9DA8-47C967692A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1" name="テキスト ボックス 530">
          <a:extLst>
            <a:ext uri="{FF2B5EF4-FFF2-40B4-BE49-F238E27FC236}">
              <a16:creationId xmlns:a16="http://schemas.microsoft.com/office/drawing/2014/main" id="{631DB0D4-DDA1-46E8-8B82-C6E0CF79AE2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F69FD57A-D510-4A7F-9F7C-AFAD9078EFB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3" name="テキスト ボックス 532">
          <a:extLst>
            <a:ext uri="{FF2B5EF4-FFF2-40B4-BE49-F238E27FC236}">
              <a16:creationId xmlns:a16="http://schemas.microsoft.com/office/drawing/2014/main" id="{3C6EDE3D-E5FA-43CD-95E4-6664AA0182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2B6271C9-48CF-41F3-A2B8-CB5EFE8CCA3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5" name="テキスト ボックス 534">
          <a:extLst>
            <a:ext uri="{FF2B5EF4-FFF2-40B4-BE49-F238E27FC236}">
              <a16:creationId xmlns:a16="http://schemas.microsoft.com/office/drawing/2014/main" id="{72F8184B-D3CF-4975-9E1E-50EBEC2A9E3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53E592F0-7710-4F60-B295-F7161D02899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7" name="テキスト ボックス 536">
          <a:extLst>
            <a:ext uri="{FF2B5EF4-FFF2-40B4-BE49-F238E27FC236}">
              <a16:creationId xmlns:a16="http://schemas.microsoft.com/office/drawing/2014/main" id="{F676780F-E44D-442F-8F5B-52B44C257D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631C80E1-1A9B-45FC-92EA-2215F027132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39" name="テキスト ボックス 538">
          <a:extLst>
            <a:ext uri="{FF2B5EF4-FFF2-40B4-BE49-F238E27FC236}">
              <a16:creationId xmlns:a16="http://schemas.microsoft.com/office/drawing/2014/main" id="{25D06C5E-9B24-4FAD-A851-E06F1FC1705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D4F0AE2C-5A17-4D89-A4E9-0F1C922DBC6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1" name="テキスト ボックス 540">
          <a:extLst>
            <a:ext uri="{FF2B5EF4-FFF2-40B4-BE49-F238E27FC236}">
              <a16:creationId xmlns:a16="http://schemas.microsoft.com/office/drawing/2014/main" id="{AFFA4957-DC02-400A-98FA-4FEEE20E472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301E5E6D-DC28-45BF-AC08-01128B3A89A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3" name="テキスト ボックス 542">
          <a:extLst>
            <a:ext uri="{FF2B5EF4-FFF2-40B4-BE49-F238E27FC236}">
              <a16:creationId xmlns:a16="http://schemas.microsoft.com/office/drawing/2014/main" id="{4D94DC37-2FD2-4B14-992F-A9172FDFE7C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19116980-3D06-41B8-9890-7465D11EE3D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5" name="テキスト ボックス 544">
          <a:extLst>
            <a:ext uri="{FF2B5EF4-FFF2-40B4-BE49-F238E27FC236}">
              <a16:creationId xmlns:a16="http://schemas.microsoft.com/office/drawing/2014/main" id="{257345AF-1903-44D7-B01F-B12E7FCFF3D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6" name="【消防施設】&#10;有形固定資産減価償却率グラフ枠">
          <a:extLst>
            <a:ext uri="{FF2B5EF4-FFF2-40B4-BE49-F238E27FC236}">
              <a16:creationId xmlns:a16="http://schemas.microsoft.com/office/drawing/2014/main" id="{B7AE5159-E7E5-4F3C-8461-D3D93F69913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547" name="直線コネクタ 546">
          <a:extLst>
            <a:ext uri="{FF2B5EF4-FFF2-40B4-BE49-F238E27FC236}">
              <a16:creationId xmlns:a16="http://schemas.microsoft.com/office/drawing/2014/main" id="{CE5D3418-0C55-4769-8DE0-93F51ACFC7FE}"/>
            </a:ext>
          </a:extLst>
        </xdr:cNvPr>
        <xdr:cNvCxnSpPr/>
      </xdr:nvCxnSpPr>
      <xdr:spPr>
        <a:xfrm flipV="1">
          <a:off x="16318864" y="1324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548" name="【消防施設】&#10;有形固定資産減価償却率最小値テキスト">
          <a:extLst>
            <a:ext uri="{FF2B5EF4-FFF2-40B4-BE49-F238E27FC236}">
              <a16:creationId xmlns:a16="http://schemas.microsoft.com/office/drawing/2014/main" id="{17273903-9683-42F5-B522-D8711579B46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9" name="直線コネクタ 548">
          <a:extLst>
            <a:ext uri="{FF2B5EF4-FFF2-40B4-BE49-F238E27FC236}">
              <a16:creationId xmlns:a16="http://schemas.microsoft.com/office/drawing/2014/main" id="{6EDFEFD4-69D9-48E3-8660-1E8F41E7EB6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textlink="">
      <xdr:nvSpPr>
        <xdr:cNvPr id="550" name="【消防施設】&#10;有形固定資産減価償却率最大値テキスト">
          <a:extLst>
            <a:ext uri="{FF2B5EF4-FFF2-40B4-BE49-F238E27FC236}">
              <a16:creationId xmlns:a16="http://schemas.microsoft.com/office/drawing/2014/main" id="{3E1BA6CC-854E-4EEB-B066-DFE418B84CD8}"/>
            </a:ext>
          </a:extLst>
        </xdr:cNvPr>
        <xdr:cNvSpPr txBox="1"/>
      </xdr:nvSpPr>
      <xdr:spPr>
        <a:xfrm>
          <a:off x="16357600" y="1302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551" name="直線コネクタ 550">
          <a:extLst>
            <a:ext uri="{FF2B5EF4-FFF2-40B4-BE49-F238E27FC236}">
              <a16:creationId xmlns:a16="http://schemas.microsoft.com/office/drawing/2014/main" id="{B954471A-F473-45B3-B496-41E297C08AA8}"/>
            </a:ext>
          </a:extLst>
        </xdr:cNvPr>
        <xdr:cNvCxnSpPr/>
      </xdr:nvCxnSpPr>
      <xdr:spPr>
        <a:xfrm>
          <a:off x="16230600" y="1324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61613</xdr:rowOff>
    </xdr:from>
    <xdr:ext cx="405111" cy="259045"/>
    <xdr:sp textlink="">
      <xdr:nvSpPr>
        <xdr:cNvPr id="552" name="【消防施設】&#10;有形固定資産減価償却率平均値テキスト">
          <a:extLst>
            <a:ext uri="{FF2B5EF4-FFF2-40B4-BE49-F238E27FC236}">
              <a16:creationId xmlns:a16="http://schemas.microsoft.com/office/drawing/2014/main" id="{FC07DBD0-0326-413F-9348-1D272B5AD3CC}"/>
            </a:ext>
          </a:extLst>
        </xdr:cNvPr>
        <xdr:cNvSpPr txBox="1"/>
      </xdr:nvSpPr>
      <xdr:spPr>
        <a:xfrm>
          <a:off x="16357600" y="1394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textlink="">
      <xdr:nvSpPr>
        <xdr:cNvPr id="553" name="フローチャート: 判断 552">
          <a:extLst>
            <a:ext uri="{FF2B5EF4-FFF2-40B4-BE49-F238E27FC236}">
              <a16:creationId xmlns:a16="http://schemas.microsoft.com/office/drawing/2014/main" id="{D605BDB6-A957-446D-9AF1-A57B895E53DD}"/>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textlink="">
      <xdr:nvSpPr>
        <xdr:cNvPr id="554" name="フローチャート: 判断 553">
          <a:extLst>
            <a:ext uri="{FF2B5EF4-FFF2-40B4-BE49-F238E27FC236}">
              <a16:creationId xmlns:a16="http://schemas.microsoft.com/office/drawing/2014/main" id="{6E572BA7-4B4F-4D2F-8BA9-D44E6527DD84}"/>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textlink="">
      <xdr:nvSpPr>
        <xdr:cNvPr id="555" name="フローチャート: 判断 554">
          <a:extLst>
            <a:ext uri="{FF2B5EF4-FFF2-40B4-BE49-F238E27FC236}">
              <a16:creationId xmlns:a16="http://schemas.microsoft.com/office/drawing/2014/main" id="{9C7C941A-4B88-4E6A-A8D9-39FEA8F8642E}"/>
            </a:ext>
          </a:extLst>
        </xdr:cNvPr>
        <xdr:cNvSpPr/>
      </xdr:nvSpPr>
      <xdr:spPr>
        <a:xfrm>
          <a:off x="14541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636</xdr:rowOff>
    </xdr:from>
    <xdr:to>
      <xdr:col>72</xdr:col>
      <xdr:colOff>38100</xdr:colOff>
      <xdr:row>82</xdr:row>
      <xdr:rowOff>102236</xdr:rowOff>
    </xdr:to>
    <xdr:sp textlink="">
      <xdr:nvSpPr>
        <xdr:cNvPr id="556" name="フローチャート: 判断 555">
          <a:extLst>
            <a:ext uri="{FF2B5EF4-FFF2-40B4-BE49-F238E27FC236}">
              <a16:creationId xmlns:a16="http://schemas.microsoft.com/office/drawing/2014/main" id="{B25731DB-4191-4136-BB91-07452A5B14E5}"/>
            </a:ext>
          </a:extLst>
        </xdr:cNvPr>
        <xdr:cNvSpPr/>
      </xdr:nvSpPr>
      <xdr:spPr>
        <a:xfrm>
          <a:off x="13652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17780</xdr:rowOff>
    </xdr:from>
    <xdr:to>
      <xdr:col>67</xdr:col>
      <xdr:colOff>101600</xdr:colOff>
      <xdr:row>82</xdr:row>
      <xdr:rowOff>119380</xdr:rowOff>
    </xdr:to>
    <xdr:sp textlink="">
      <xdr:nvSpPr>
        <xdr:cNvPr id="557" name="フローチャート: 判断 556">
          <a:extLst>
            <a:ext uri="{FF2B5EF4-FFF2-40B4-BE49-F238E27FC236}">
              <a16:creationId xmlns:a16="http://schemas.microsoft.com/office/drawing/2014/main" id="{E7034405-B261-4DCB-A128-FAD7C1209D19}"/>
            </a:ext>
          </a:extLst>
        </xdr:cNvPr>
        <xdr:cNvSpPr/>
      </xdr:nvSpPr>
      <xdr:spPr>
        <a:xfrm>
          <a:off x="12763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8" name="テキスト ボックス 557">
          <a:extLst>
            <a:ext uri="{FF2B5EF4-FFF2-40B4-BE49-F238E27FC236}">
              <a16:creationId xmlns:a16="http://schemas.microsoft.com/office/drawing/2014/main" id="{F9E09DDC-40BB-46DD-90E8-D94AC69FF61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59" name="テキスト ボックス 558">
          <a:extLst>
            <a:ext uri="{FF2B5EF4-FFF2-40B4-BE49-F238E27FC236}">
              <a16:creationId xmlns:a16="http://schemas.microsoft.com/office/drawing/2014/main" id="{435D7434-CDB2-455C-BA00-1B14603EC8A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0" name="テキスト ボックス 559">
          <a:extLst>
            <a:ext uri="{FF2B5EF4-FFF2-40B4-BE49-F238E27FC236}">
              <a16:creationId xmlns:a16="http://schemas.microsoft.com/office/drawing/2014/main" id="{D4294DBC-4B9E-45B1-9076-AF656DD3756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1" name="テキスト ボックス 560">
          <a:extLst>
            <a:ext uri="{FF2B5EF4-FFF2-40B4-BE49-F238E27FC236}">
              <a16:creationId xmlns:a16="http://schemas.microsoft.com/office/drawing/2014/main" id="{6FBDB290-DE46-492D-ABCD-2185B07E19B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2" name="テキスト ボックス 561">
          <a:extLst>
            <a:ext uri="{FF2B5EF4-FFF2-40B4-BE49-F238E27FC236}">
              <a16:creationId xmlns:a16="http://schemas.microsoft.com/office/drawing/2014/main" id="{40657E84-58ED-4C46-AA92-EDFAEB40EDE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61595</xdr:rowOff>
    </xdr:from>
    <xdr:to>
      <xdr:col>85</xdr:col>
      <xdr:colOff>177800</xdr:colOff>
      <xdr:row>83</xdr:row>
      <xdr:rowOff>163195</xdr:rowOff>
    </xdr:to>
    <xdr:sp textlink="">
      <xdr:nvSpPr>
        <xdr:cNvPr id="563" name="楕円 562">
          <a:extLst>
            <a:ext uri="{FF2B5EF4-FFF2-40B4-BE49-F238E27FC236}">
              <a16:creationId xmlns:a16="http://schemas.microsoft.com/office/drawing/2014/main" id="{49454661-E758-41E4-ACCE-2AD7DAA8FDBE}"/>
            </a:ext>
          </a:extLst>
        </xdr:cNvPr>
        <xdr:cNvSpPr/>
      </xdr:nvSpPr>
      <xdr:spPr>
        <a:xfrm>
          <a:off x="162687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40022</xdr:rowOff>
    </xdr:from>
    <xdr:ext cx="405111" cy="259045"/>
    <xdr:sp textlink="">
      <xdr:nvSpPr>
        <xdr:cNvPr id="564" name="【消防施設】&#10;有形固定資産減価償却率該当値テキスト">
          <a:extLst>
            <a:ext uri="{FF2B5EF4-FFF2-40B4-BE49-F238E27FC236}">
              <a16:creationId xmlns:a16="http://schemas.microsoft.com/office/drawing/2014/main" id="{1B054996-B253-41BE-82B0-F749CB06A8BD}"/>
            </a:ext>
          </a:extLst>
        </xdr:cNvPr>
        <xdr:cNvSpPr txBox="1"/>
      </xdr:nvSpPr>
      <xdr:spPr>
        <a:xfrm>
          <a:off x="16357600"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27305</xdr:rowOff>
    </xdr:from>
    <xdr:to>
      <xdr:col>81</xdr:col>
      <xdr:colOff>101600</xdr:colOff>
      <xdr:row>83</xdr:row>
      <xdr:rowOff>128905</xdr:rowOff>
    </xdr:to>
    <xdr:sp textlink="">
      <xdr:nvSpPr>
        <xdr:cNvPr id="565" name="楕円 564">
          <a:extLst>
            <a:ext uri="{FF2B5EF4-FFF2-40B4-BE49-F238E27FC236}">
              <a16:creationId xmlns:a16="http://schemas.microsoft.com/office/drawing/2014/main" id="{535FFE61-723E-46BC-BD79-2BEA0B84490F}"/>
            </a:ext>
          </a:extLst>
        </xdr:cNvPr>
        <xdr:cNvSpPr/>
      </xdr:nvSpPr>
      <xdr:spPr>
        <a:xfrm>
          <a:off x="15430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78105</xdr:rowOff>
    </xdr:from>
    <xdr:to>
      <xdr:col>85</xdr:col>
      <xdr:colOff>127000</xdr:colOff>
      <xdr:row>83</xdr:row>
      <xdr:rowOff>112395</xdr:rowOff>
    </xdr:to>
    <xdr:cxnSp macro="">
      <xdr:nvCxnSpPr>
        <xdr:cNvPr id="566" name="直線コネクタ 565">
          <a:extLst>
            <a:ext uri="{FF2B5EF4-FFF2-40B4-BE49-F238E27FC236}">
              <a16:creationId xmlns:a16="http://schemas.microsoft.com/office/drawing/2014/main" id="{1753946B-0E8A-438E-842B-6DACC8A3D5F7}"/>
            </a:ext>
          </a:extLst>
        </xdr:cNvPr>
        <xdr:cNvCxnSpPr/>
      </xdr:nvCxnSpPr>
      <xdr:spPr>
        <a:xfrm>
          <a:off x="15481300" y="143084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textlink="">
      <xdr:nvSpPr>
        <xdr:cNvPr id="567" name="楕円 566">
          <a:extLst>
            <a:ext uri="{FF2B5EF4-FFF2-40B4-BE49-F238E27FC236}">
              <a16:creationId xmlns:a16="http://schemas.microsoft.com/office/drawing/2014/main" id="{4E01F978-34E4-4ACA-A252-274E49360FBA}"/>
            </a:ext>
          </a:extLst>
        </xdr:cNvPr>
        <xdr:cNvSpPr/>
      </xdr:nvSpPr>
      <xdr:spPr>
        <a:xfrm>
          <a:off x="14541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78105</xdr:rowOff>
    </xdr:to>
    <xdr:cxnSp macro="">
      <xdr:nvCxnSpPr>
        <xdr:cNvPr id="568" name="直線コネクタ 567">
          <a:extLst>
            <a:ext uri="{FF2B5EF4-FFF2-40B4-BE49-F238E27FC236}">
              <a16:creationId xmlns:a16="http://schemas.microsoft.com/office/drawing/2014/main" id="{1E314FAC-3423-440B-9CB0-2EBF7CB1A098}"/>
            </a:ext>
          </a:extLst>
        </xdr:cNvPr>
        <xdr:cNvCxnSpPr/>
      </xdr:nvCxnSpPr>
      <xdr:spPr>
        <a:xfrm>
          <a:off x="14592300" y="14277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19686</xdr:rowOff>
    </xdr:from>
    <xdr:to>
      <xdr:col>72</xdr:col>
      <xdr:colOff>38100</xdr:colOff>
      <xdr:row>83</xdr:row>
      <xdr:rowOff>121286</xdr:rowOff>
    </xdr:to>
    <xdr:sp textlink="">
      <xdr:nvSpPr>
        <xdr:cNvPr id="569" name="楕円 568">
          <a:extLst>
            <a:ext uri="{FF2B5EF4-FFF2-40B4-BE49-F238E27FC236}">
              <a16:creationId xmlns:a16="http://schemas.microsoft.com/office/drawing/2014/main" id="{9756FA4F-AB0F-49B9-87C6-1BD88E3A8547}"/>
            </a:ext>
          </a:extLst>
        </xdr:cNvPr>
        <xdr:cNvSpPr/>
      </xdr:nvSpPr>
      <xdr:spPr>
        <a:xfrm>
          <a:off x="13652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47625</xdr:rowOff>
    </xdr:from>
    <xdr:to>
      <xdr:col>76</xdr:col>
      <xdr:colOff>114300</xdr:colOff>
      <xdr:row>83</xdr:row>
      <xdr:rowOff>70486</xdr:rowOff>
    </xdr:to>
    <xdr:cxnSp macro="">
      <xdr:nvCxnSpPr>
        <xdr:cNvPr id="570" name="直線コネクタ 569">
          <a:extLst>
            <a:ext uri="{FF2B5EF4-FFF2-40B4-BE49-F238E27FC236}">
              <a16:creationId xmlns:a16="http://schemas.microsoft.com/office/drawing/2014/main" id="{1DDFC53D-BF0C-4974-81B5-101C16B05DF8}"/>
            </a:ext>
          </a:extLst>
        </xdr:cNvPr>
        <xdr:cNvCxnSpPr/>
      </xdr:nvCxnSpPr>
      <xdr:spPr>
        <a:xfrm flipV="1">
          <a:off x="13703300" y="142779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168275</xdr:rowOff>
    </xdr:from>
    <xdr:to>
      <xdr:col>67</xdr:col>
      <xdr:colOff>101600</xdr:colOff>
      <xdr:row>83</xdr:row>
      <xdr:rowOff>98425</xdr:rowOff>
    </xdr:to>
    <xdr:sp textlink="">
      <xdr:nvSpPr>
        <xdr:cNvPr id="571" name="楕円 570">
          <a:extLst>
            <a:ext uri="{FF2B5EF4-FFF2-40B4-BE49-F238E27FC236}">
              <a16:creationId xmlns:a16="http://schemas.microsoft.com/office/drawing/2014/main" id="{6041CF24-B921-40C8-8AB4-57B7159001FD}"/>
            </a:ext>
          </a:extLst>
        </xdr:cNvPr>
        <xdr:cNvSpPr/>
      </xdr:nvSpPr>
      <xdr:spPr>
        <a:xfrm>
          <a:off x="12763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47625</xdr:rowOff>
    </xdr:from>
    <xdr:to>
      <xdr:col>71</xdr:col>
      <xdr:colOff>177800</xdr:colOff>
      <xdr:row>83</xdr:row>
      <xdr:rowOff>70486</xdr:rowOff>
    </xdr:to>
    <xdr:cxnSp macro="">
      <xdr:nvCxnSpPr>
        <xdr:cNvPr id="572" name="直線コネクタ 571">
          <a:extLst>
            <a:ext uri="{FF2B5EF4-FFF2-40B4-BE49-F238E27FC236}">
              <a16:creationId xmlns:a16="http://schemas.microsoft.com/office/drawing/2014/main" id="{21BD3766-3DDD-45E0-946E-8AE95AE59DE8}"/>
            </a:ext>
          </a:extLst>
        </xdr:cNvPr>
        <xdr:cNvCxnSpPr/>
      </xdr:nvCxnSpPr>
      <xdr:spPr>
        <a:xfrm>
          <a:off x="12814300" y="142779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textlink="">
      <xdr:nvSpPr>
        <xdr:cNvPr id="573" name="n_1aveValue【消防施設】&#10;有形固定資産減価償却率">
          <a:extLst>
            <a:ext uri="{FF2B5EF4-FFF2-40B4-BE49-F238E27FC236}">
              <a16:creationId xmlns:a16="http://schemas.microsoft.com/office/drawing/2014/main" id="{8EB6A95B-A9B1-4AF3-A829-7E5CBDA3265C}"/>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114952</xdr:rowOff>
    </xdr:from>
    <xdr:ext cx="405111" cy="259045"/>
    <xdr:sp textlink="">
      <xdr:nvSpPr>
        <xdr:cNvPr id="574" name="n_2aveValue【消防施設】&#10;有形固定資産減価償却率">
          <a:extLst>
            <a:ext uri="{FF2B5EF4-FFF2-40B4-BE49-F238E27FC236}">
              <a16:creationId xmlns:a16="http://schemas.microsoft.com/office/drawing/2014/main" id="{908DD797-7380-43E0-806A-0E638BD8A57F}"/>
            </a:ext>
          </a:extLst>
        </xdr:cNvPr>
        <xdr:cNvSpPr txBox="1"/>
      </xdr:nvSpPr>
      <xdr:spPr>
        <a:xfrm>
          <a:off x="14389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118763</xdr:rowOff>
    </xdr:from>
    <xdr:ext cx="405111" cy="259045"/>
    <xdr:sp textlink="">
      <xdr:nvSpPr>
        <xdr:cNvPr id="575" name="n_3aveValue【消防施設】&#10;有形固定資産減価償却率">
          <a:extLst>
            <a:ext uri="{FF2B5EF4-FFF2-40B4-BE49-F238E27FC236}">
              <a16:creationId xmlns:a16="http://schemas.microsoft.com/office/drawing/2014/main" id="{373CBD3D-66E6-4121-8006-857069E1DC07}"/>
            </a:ext>
          </a:extLst>
        </xdr:cNvPr>
        <xdr:cNvSpPr txBox="1"/>
      </xdr:nvSpPr>
      <xdr:spPr>
        <a:xfrm>
          <a:off x="13500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135907</xdr:rowOff>
    </xdr:from>
    <xdr:ext cx="405111" cy="259045"/>
    <xdr:sp textlink="">
      <xdr:nvSpPr>
        <xdr:cNvPr id="576" name="n_4aveValue【消防施設】&#10;有形固定資産減価償却率">
          <a:extLst>
            <a:ext uri="{FF2B5EF4-FFF2-40B4-BE49-F238E27FC236}">
              <a16:creationId xmlns:a16="http://schemas.microsoft.com/office/drawing/2014/main" id="{2A01FB35-496A-4F87-B8F2-BC50036DA8FC}"/>
            </a:ext>
          </a:extLst>
        </xdr:cNvPr>
        <xdr:cNvSpPr txBox="1"/>
      </xdr:nvSpPr>
      <xdr:spPr>
        <a:xfrm>
          <a:off x="12611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120032</xdr:rowOff>
    </xdr:from>
    <xdr:ext cx="405111" cy="259045"/>
    <xdr:sp textlink="">
      <xdr:nvSpPr>
        <xdr:cNvPr id="577" name="n_1mainValue【消防施設】&#10;有形固定資産減価償却率">
          <a:extLst>
            <a:ext uri="{FF2B5EF4-FFF2-40B4-BE49-F238E27FC236}">
              <a16:creationId xmlns:a16="http://schemas.microsoft.com/office/drawing/2014/main" id="{DE60F202-E6F0-45EA-AD26-D72CACBC48D2}"/>
            </a:ext>
          </a:extLst>
        </xdr:cNvPr>
        <xdr:cNvSpPr txBox="1"/>
      </xdr:nvSpPr>
      <xdr:spPr>
        <a:xfrm>
          <a:off x="152660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89552</xdr:rowOff>
    </xdr:from>
    <xdr:ext cx="405111" cy="259045"/>
    <xdr:sp textlink="">
      <xdr:nvSpPr>
        <xdr:cNvPr id="578" name="n_2mainValue【消防施設】&#10;有形固定資産減価償却率">
          <a:extLst>
            <a:ext uri="{FF2B5EF4-FFF2-40B4-BE49-F238E27FC236}">
              <a16:creationId xmlns:a16="http://schemas.microsoft.com/office/drawing/2014/main" id="{4044F31B-3DF0-4415-AA95-2DB84D289A5D}"/>
            </a:ext>
          </a:extLst>
        </xdr:cNvPr>
        <xdr:cNvSpPr txBox="1"/>
      </xdr:nvSpPr>
      <xdr:spPr>
        <a:xfrm>
          <a:off x="14389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112413</xdr:rowOff>
    </xdr:from>
    <xdr:ext cx="405111" cy="259045"/>
    <xdr:sp textlink="">
      <xdr:nvSpPr>
        <xdr:cNvPr id="579" name="n_3mainValue【消防施設】&#10;有形固定資産減価償却率">
          <a:extLst>
            <a:ext uri="{FF2B5EF4-FFF2-40B4-BE49-F238E27FC236}">
              <a16:creationId xmlns:a16="http://schemas.microsoft.com/office/drawing/2014/main" id="{60790FC0-3ACB-48BC-A814-4007914A7D54}"/>
            </a:ext>
          </a:extLst>
        </xdr:cNvPr>
        <xdr:cNvSpPr txBox="1"/>
      </xdr:nvSpPr>
      <xdr:spPr>
        <a:xfrm>
          <a:off x="13500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89552</xdr:rowOff>
    </xdr:from>
    <xdr:ext cx="405111" cy="259045"/>
    <xdr:sp textlink="">
      <xdr:nvSpPr>
        <xdr:cNvPr id="580" name="n_4mainValue【消防施設】&#10;有形固定資産減価償却率">
          <a:extLst>
            <a:ext uri="{FF2B5EF4-FFF2-40B4-BE49-F238E27FC236}">
              <a16:creationId xmlns:a16="http://schemas.microsoft.com/office/drawing/2014/main" id="{FDC3ED78-BD0F-4151-8BA6-275AD10DC1FD}"/>
            </a:ext>
          </a:extLst>
        </xdr:cNvPr>
        <xdr:cNvSpPr txBox="1"/>
      </xdr:nvSpPr>
      <xdr:spPr>
        <a:xfrm>
          <a:off x="12611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1" name="正方形/長方形 580">
          <a:extLst>
            <a:ext uri="{FF2B5EF4-FFF2-40B4-BE49-F238E27FC236}">
              <a16:creationId xmlns:a16="http://schemas.microsoft.com/office/drawing/2014/main" id="{C09B3F4E-B779-4DA8-B140-6BC2B6387F6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2" name="正方形/長方形 581">
          <a:extLst>
            <a:ext uri="{FF2B5EF4-FFF2-40B4-BE49-F238E27FC236}">
              <a16:creationId xmlns:a16="http://schemas.microsoft.com/office/drawing/2014/main" id="{73284A86-05D2-4B02-8028-98A59977B20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3" name="正方形/長方形 582">
          <a:extLst>
            <a:ext uri="{FF2B5EF4-FFF2-40B4-BE49-F238E27FC236}">
              <a16:creationId xmlns:a16="http://schemas.microsoft.com/office/drawing/2014/main" id="{8C572A17-23DC-47A5-A6B5-D86078114D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4" name="正方形/長方形 583">
          <a:extLst>
            <a:ext uri="{FF2B5EF4-FFF2-40B4-BE49-F238E27FC236}">
              <a16:creationId xmlns:a16="http://schemas.microsoft.com/office/drawing/2014/main" id="{9F1ADE05-D729-4598-8A05-90A4288A094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5" name="正方形/長方形 584">
          <a:extLst>
            <a:ext uri="{FF2B5EF4-FFF2-40B4-BE49-F238E27FC236}">
              <a16:creationId xmlns:a16="http://schemas.microsoft.com/office/drawing/2014/main" id="{6B94A4F1-B1CD-41E2-811E-E77EB1956EC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6" name="正方形/長方形 585">
          <a:extLst>
            <a:ext uri="{FF2B5EF4-FFF2-40B4-BE49-F238E27FC236}">
              <a16:creationId xmlns:a16="http://schemas.microsoft.com/office/drawing/2014/main" id="{3F0C5504-3179-4176-91BF-67C53D3DDE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7" name="正方形/長方形 586">
          <a:extLst>
            <a:ext uri="{FF2B5EF4-FFF2-40B4-BE49-F238E27FC236}">
              <a16:creationId xmlns:a16="http://schemas.microsoft.com/office/drawing/2014/main" id="{8114A2DB-AD83-4ED9-8AB9-66940FEA3EE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8" name="正方形/長方形 587">
          <a:extLst>
            <a:ext uri="{FF2B5EF4-FFF2-40B4-BE49-F238E27FC236}">
              <a16:creationId xmlns:a16="http://schemas.microsoft.com/office/drawing/2014/main" id="{F4B918E2-E612-47D2-A91D-882C653283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89" name="テキスト ボックス 588">
          <a:extLst>
            <a:ext uri="{FF2B5EF4-FFF2-40B4-BE49-F238E27FC236}">
              <a16:creationId xmlns:a16="http://schemas.microsoft.com/office/drawing/2014/main" id="{5F358FB9-49D0-4047-A8BC-DCB23EF5473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CD4CE537-F6D0-4474-A4D5-708C4B5B1CA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9BFBA6BE-842E-40FF-B654-A868419C855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592" name="テキスト ボックス 591">
          <a:extLst>
            <a:ext uri="{FF2B5EF4-FFF2-40B4-BE49-F238E27FC236}">
              <a16:creationId xmlns:a16="http://schemas.microsoft.com/office/drawing/2014/main" id="{2791991F-8489-4467-A753-258C23B9F24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24D43DB0-8D02-4B20-AD2A-92920A7CEC4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594" name="テキスト ボックス 593">
          <a:extLst>
            <a:ext uri="{FF2B5EF4-FFF2-40B4-BE49-F238E27FC236}">
              <a16:creationId xmlns:a16="http://schemas.microsoft.com/office/drawing/2014/main" id="{23489CD7-0267-4461-A75F-1702DA33B54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947E5BA5-2257-465A-B150-7E98D8CA951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596" name="テキスト ボックス 595">
          <a:extLst>
            <a:ext uri="{FF2B5EF4-FFF2-40B4-BE49-F238E27FC236}">
              <a16:creationId xmlns:a16="http://schemas.microsoft.com/office/drawing/2014/main" id="{C943131E-7C70-4FBB-B6E6-9B97B443096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0BA502E9-A36B-4C8A-B768-532A67C6A30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598" name="テキスト ボックス 597">
          <a:extLst>
            <a:ext uri="{FF2B5EF4-FFF2-40B4-BE49-F238E27FC236}">
              <a16:creationId xmlns:a16="http://schemas.microsoft.com/office/drawing/2014/main" id="{2321A688-2585-4AE7-8C84-388268467A5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5C72C57D-5B2C-4DE3-A0EA-DA7A5680455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00" name="テキスト ボックス 599">
          <a:extLst>
            <a:ext uri="{FF2B5EF4-FFF2-40B4-BE49-F238E27FC236}">
              <a16:creationId xmlns:a16="http://schemas.microsoft.com/office/drawing/2014/main" id="{0CE0C74D-9315-4D7D-AF0D-B8A7617778D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37B3338E-991F-42D1-A5E1-7D8C4DDE4B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602" name="テキスト ボックス 601">
          <a:extLst>
            <a:ext uri="{FF2B5EF4-FFF2-40B4-BE49-F238E27FC236}">
              <a16:creationId xmlns:a16="http://schemas.microsoft.com/office/drawing/2014/main" id="{9D8069DA-3C0D-4AAC-977F-B161377EF83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27388D2B-891F-452C-A907-1098B1532E0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4" name="テキスト ボックス 603">
          <a:extLst>
            <a:ext uri="{FF2B5EF4-FFF2-40B4-BE49-F238E27FC236}">
              <a16:creationId xmlns:a16="http://schemas.microsoft.com/office/drawing/2014/main" id="{80BBE4AA-9800-45A9-AF04-52E391C1C2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5" name="【消防施設】&#10;一人当たり面積グラフ枠">
          <a:extLst>
            <a:ext uri="{FF2B5EF4-FFF2-40B4-BE49-F238E27FC236}">
              <a16:creationId xmlns:a16="http://schemas.microsoft.com/office/drawing/2014/main" id="{A5917D75-E821-4592-A64D-FF8D3CBF51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606" name="直線コネクタ 605">
          <a:extLst>
            <a:ext uri="{FF2B5EF4-FFF2-40B4-BE49-F238E27FC236}">
              <a16:creationId xmlns:a16="http://schemas.microsoft.com/office/drawing/2014/main" id="{F4DFCB95-D891-47DC-A586-3CF4EAEB9790}"/>
            </a:ext>
          </a:extLst>
        </xdr:cNvPr>
        <xdr:cNvCxnSpPr/>
      </xdr:nvCxnSpPr>
      <xdr:spPr>
        <a:xfrm flipV="1">
          <a:off x="22160864" y="13292001"/>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textlink="">
      <xdr:nvSpPr>
        <xdr:cNvPr id="607" name="【消防施設】&#10;一人当たり面積最小値テキスト">
          <a:extLst>
            <a:ext uri="{FF2B5EF4-FFF2-40B4-BE49-F238E27FC236}">
              <a16:creationId xmlns:a16="http://schemas.microsoft.com/office/drawing/2014/main" id="{7DC7E04B-94C3-490D-A3B0-58ADACDAB1C9}"/>
            </a:ext>
          </a:extLst>
        </xdr:cNvPr>
        <xdr:cNvSpPr txBox="1"/>
      </xdr:nvSpPr>
      <xdr:spPr>
        <a:xfrm>
          <a:off x="22199600"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608" name="直線コネクタ 607">
          <a:extLst>
            <a:ext uri="{FF2B5EF4-FFF2-40B4-BE49-F238E27FC236}">
              <a16:creationId xmlns:a16="http://schemas.microsoft.com/office/drawing/2014/main" id="{24B0F9BC-AB42-4182-967A-2D0BF1831196}"/>
            </a:ext>
          </a:extLst>
        </xdr:cNvPr>
        <xdr:cNvCxnSpPr/>
      </xdr:nvCxnSpPr>
      <xdr:spPr>
        <a:xfrm>
          <a:off x="22072600" y="1487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textlink="">
      <xdr:nvSpPr>
        <xdr:cNvPr id="609" name="【消防施設】&#10;一人当たり面積最大値テキスト">
          <a:extLst>
            <a:ext uri="{FF2B5EF4-FFF2-40B4-BE49-F238E27FC236}">
              <a16:creationId xmlns:a16="http://schemas.microsoft.com/office/drawing/2014/main" id="{DCABFC48-022B-484B-B6C7-9B99F0D1C6F7}"/>
            </a:ext>
          </a:extLst>
        </xdr:cNvPr>
        <xdr:cNvSpPr txBox="1"/>
      </xdr:nvSpPr>
      <xdr:spPr>
        <a:xfrm>
          <a:off x="22199600" y="1306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610" name="直線コネクタ 609">
          <a:extLst>
            <a:ext uri="{FF2B5EF4-FFF2-40B4-BE49-F238E27FC236}">
              <a16:creationId xmlns:a16="http://schemas.microsoft.com/office/drawing/2014/main" id="{A34B85A6-6461-4746-A6CB-D5DD466AD93E}"/>
            </a:ext>
          </a:extLst>
        </xdr:cNvPr>
        <xdr:cNvCxnSpPr/>
      </xdr:nvCxnSpPr>
      <xdr:spPr>
        <a:xfrm>
          <a:off x="22072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textlink="">
      <xdr:nvSpPr>
        <xdr:cNvPr id="611" name="【消防施設】&#10;一人当たり面積平均値テキスト">
          <a:extLst>
            <a:ext uri="{FF2B5EF4-FFF2-40B4-BE49-F238E27FC236}">
              <a16:creationId xmlns:a16="http://schemas.microsoft.com/office/drawing/2014/main" id="{D00E794A-EDCD-411A-8223-3297711B0C38}"/>
            </a:ext>
          </a:extLst>
        </xdr:cNvPr>
        <xdr:cNvSpPr txBox="1"/>
      </xdr:nvSpPr>
      <xdr:spPr>
        <a:xfrm>
          <a:off x="22199600" y="1444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textlink="">
      <xdr:nvSpPr>
        <xdr:cNvPr id="612" name="フローチャート: 判断 611">
          <a:extLst>
            <a:ext uri="{FF2B5EF4-FFF2-40B4-BE49-F238E27FC236}">
              <a16:creationId xmlns:a16="http://schemas.microsoft.com/office/drawing/2014/main" id="{1C936732-9C2C-479C-AD62-611685F8F858}"/>
            </a:ext>
          </a:extLst>
        </xdr:cNvPr>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textlink="">
      <xdr:nvSpPr>
        <xdr:cNvPr id="613" name="フローチャート: 判断 612">
          <a:extLst>
            <a:ext uri="{FF2B5EF4-FFF2-40B4-BE49-F238E27FC236}">
              <a16:creationId xmlns:a16="http://schemas.microsoft.com/office/drawing/2014/main" id="{B5974266-D542-409E-AC41-3A6225373E9D}"/>
            </a:ext>
          </a:extLst>
        </xdr:cNvPr>
        <xdr:cNvSpPr/>
      </xdr:nvSpPr>
      <xdr:spPr>
        <a:xfrm>
          <a:off x="21272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textlink="">
      <xdr:nvSpPr>
        <xdr:cNvPr id="614" name="フローチャート: 判断 613">
          <a:extLst>
            <a:ext uri="{FF2B5EF4-FFF2-40B4-BE49-F238E27FC236}">
              <a16:creationId xmlns:a16="http://schemas.microsoft.com/office/drawing/2014/main" id="{E8BB8F0C-A5BE-4B61-9B30-0016E039BF7B}"/>
            </a:ext>
          </a:extLst>
        </xdr:cNvPr>
        <xdr:cNvSpPr/>
      </xdr:nvSpPr>
      <xdr:spPr>
        <a:xfrm>
          <a:off x="20383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55880</xdr:rowOff>
    </xdr:from>
    <xdr:to>
      <xdr:col>102</xdr:col>
      <xdr:colOff>165100</xdr:colOff>
      <xdr:row>85</xdr:row>
      <xdr:rowOff>157480</xdr:rowOff>
    </xdr:to>
    <xdr:sp textlink="">
      <xdr:nvSpPr>
        <xdr:cNvPr id="615" name="フローチャート: 判断 614">
          <a:extLst>
            <a:ext uri="{FF2B5EF4-FFF2-40B4-BE49-F238E27FC236}">
              <a16:creationId xmlns:a16="http://schemas.microsoft.com/office/drawing/2014/main" id="{F353CC30-072F-49AC-B930-0CA6D021DB35}"/>
            </a:ext>
          </a:extLst>
        </xdr:cNvPr>
        <xdr:cNvSpPr/>
      </xdr:nvSpPr>
      <xdr:spPr>
        <a:xfrm>
          <a:off x="19494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textlink="">
      <xdr:nvSpPr>
        <xdr:cNvPr id="616" name="フローチャート: 判断 615">
          <a:extLst>
            <a:ext uri="{FF2B5EF4-FFF2-40B4-BE49-F238E27FC236}">
              <a16:creationId xmlns:a16="http://schemas.microsoft.com/office/drawing/2014/main" id="{5D9F9933-435E-4971-B931-FAA0C7D520C6}"/>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7" name="テキスト ボックス 616">
          <a:extLst>
            <a:ext uri="{FF2B5EF4-FFF2-40B4-BE49-F238E27FC236}">
              <a16:creationId xmlns:a16="http://schemas.microsoft.com/office/drawing/2014/main" id="{F41A3774-7560-4A2B-96C3-9DC63D995D4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8" name="テキスト ボックス 617">
          <a:extLst>
            <a:ext uri="{FF2B5EF4-FFF2-40B4-BE49-F238E27FC236}">
              <a16:creationId xmlns:a16="http://schemas.microsoft.com/office/drawing/2014/main" id="{18E34C7A-1744-4ABB-BFE2-34DE7BDD47D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19" name="テキスト ボックス 618">
          <a:extLst>
            <a:ext uri="{FF2B5EF4-FFF2-40B4-BE49-F238E27FC236}">
              <a16:creationId xmlns:a16="http://schemas.microsoft.com/office/drawing/2014/main" id="{396EFE73-CE79-495E-AF82-EC052116525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20" name="テキスト ボックス 619">
          <a:extLst>
            <a:ext uri="{FF2B5EF4-FFF2-40B4-BE49-F238E27FC236}">
              <a16:creationId xmlns:a16="http://schemas.microsoft.com/office/drawing/2014/main" id="{448AE299-69EC-4828-B984-485CD2164FF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21" name="テキスト ボックス 620">
          <a:extLst>
            <a:ext uri="{FF2B5EF4-FFF2-40B4-BE49-F238E27FC236}">
              <a16:creationId xmlns:a16="http://schemas.microsoft.com/office/drawing/2014/main" id="{0677A902-9666-4B4A-A390-E73FF93FC81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111398</xdr:rowOff>
    </xdr:from>
    <xdr:to>
      <xdr:col>116</xdr:col>
      <xdr:colOff>114300</xdr:colOff>
      <xdr:row>86</xdr:row>
      <xdr:rowOff>41548</xdr:rowOff>
    </xdr:to>
    <xdr:sp textlink="">
      <xdr:nvSpPr>
        <xdr:cNvPr id="622" name="楕円 621">
          <a:extLst>
            <a:ext uri="{FF2B5EF4-FFF2-40B4-BE49-F238E27FC236}">
              <a16:creationId xmlns:a16="http://schemas.microsoft.com/office/drawing/2014/main" id="{D1FAED29-35D9-455A-AFAA-8030D574822B}"/>
            </a:ext>
          </a:extLst>
        </xdr:cNvPr>
        <xdr:cNvSpPr/>
      </xdr:nvSpPr>
      <xdr:spPr>
        <a:xfrm>
          <a:off x="221107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89825</xdr:rowOff>
    </xdr:from>
    <xdr:ext cx="469744" cy="259045"/>
    <xdr:sp textlink="">
      <xdr:nvSpPr>
        <xdr:cNvPr id="623" name="【消防施設】&#10;一人当たり面積該当値テキスト">
          <a:extLst>
            <a:ext uri="{FF2B5EF4-FFF2-40B4-BE49-F238E27FC236}">
              <a16:creationId xmlns:a16="http://schemas.microsoft.com/office/drawing/2014/main" id="{B43B5339-CBEB-4F86-BAFC-56775CF6D384}"/>
            </a:ext>
          </a:extLst>
        </xdr:cNvPr>
        <xdr:cNvSpPr txBox="1"/>
      </xdr:nvSpPr>
      <xdr:spPr>
        <a:xfrm>
          <a:off x="22199600" y="1466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116295</xdr:rowOff>
    </xdr:from>
    <xdr:to>
      <xdr:col>112</xdr:col>
      <xdr:colOff>38100</xdr:colOff>
      <xdr:row>86</xdr:row>
      <xdr:rowOff>46445</xdr:rowOff>
    </xdr:to>
    <xdr:sp textlink="">
      <xdr:nvSpPr>
        <xdr:cNvPr id="624" name="楕円 623">
          <a:extLst>
            <a:ext uri="{FF2B5EF4-FFF2-40B4-BE49-F238E27FC236}">
              <a16:creationId xmlns:a16="http://schemas.microsoft.com/office/drawing/2014/main" id="{7E9F24AE-BA07-4DE6-BFB3-BF345832A24B}"/>
            </a:ext>
          </a:extLst>
        </xdr:cNvPr>
        <xdr:cNvSpPr/>
      </xdr:nvSpPr>
      <xdr:spPr>
        <a:xfrm>
          <a:off x="21272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162198</xdr:rowOff>
    </xdr:from>
    <xdr:to>
      <xdr:col>116</xdr:col>
      <xdr:colOff>63500</xdr:colOff>
      <xdr:row>85</xdr:row>
      <xdr:rowOff>167095</xdr:rowOff>
    </xdr:to>
    <xdr:cxnSp macro="">
      <xdr:nvCxnSpPr>
        <xdr:cNvPr id="625" name="直線コネクタ 624">
          <a:extLst>
            <a:ext uri="{FF2B5EF4-FFF2-40B4-BE49-F238E27FC236}">
              <a16:creationId xmlns:a16="http://schemas.microsoft.com/office/drawing/2014/main" id="{23587BF6-DBC4-4608-88F7-3980065E1D5D}"/>
            </a:ext>
          </a:extLst>
        </xdr:cNvPr>
        <xdr:cNvCxnSpPr/>
      </xdr:nvCxnSpPr>
      <xdr:spPr>
        <a:xfrm flipV="1">
          <a:off x="21323300" y="14735448"/>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119562</xdr:rowOff>
    </xdr:from>
    <xdr:to>
      <xdr:col>107</xdr:col>
      <xdr:colOff>101600</xdr:colOff>
      <xdr:row>86</xdr:row>
      <xdr:rowOff>49712</xdr:rowOff>
    </xdr:to>
    <xdr:sp textlink="">
      <xdr:nvSpPr>
        <xdr:cNvPr id="626" name="楕円 625">
          <a:extLst>
            <a:ext uri="{FF2B5EF4-FFF2-40B4-BE49-F238E27FC236}">
              <a16:creationId xmlns:a16="http://schemas.microsoft.com/office/drawing/2014/main" id="{223FA370-10B4-4741-B817-1B26E8460572}"/>
            </a:ext>
          </a:extLst>
        </xdr:cNvPr>
        <xdr:cNvSpPr/>
      </xdr:nvSpPr>
      <xdr:spPr>
        <a:xfrm>
          <a:off x="20383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167095</xdr:rowOff>
    </xdr:from>
    <xdr:to>
      <xdr:col>111</xdr:col>
      <xdr:colOff>177800</xdr:colOff>
      <xdr:row>85</xdr:row>
      <xdr:rowOff>170362</xdr:rowOff>
    </xdr:to>
    <xdr:cxnSp macro="">
      <xdr:nvCxnSpPr>
        <xdr:cNvPr id="627" name="直線コネクタ 626">
          <a:extLst>
            <a:ext uri="{FF2B5EF4-FFF2-40B4-BE49-F238E27FC236}">
              <a16:creationId xmlns:a16="http://schemas.microsoft.com/office/drawing/2014/main" id="{06C5F763-CA0E-4540-9AEF-A537370DD8E2}"/>
            </a:ext>
          </a:extLst>
        </xdr:cNvPr>
        <xdr:cNvCxnSpPr/>
      </xdr:nvCxnSpPr>
      <xdr:spPr>
        <a:xfrm flipV="1">
          <a:off x="20434300" y="147403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119562</xdr:rowOff>
    </xdr:from>
    <xdr:to>
      <xdr:col>102</xdr:col>
      <xdr:colOff>165100</xdr:colOff>
      <xdr:row>86</xdr:row>
      <xdr:rowOff>49712</xdr:rowOff>
    </xdr:to>
    <xdr:sp textlink="">
      <xdr:nvSpPr>
        <xdr:cNvPr id="628" name="楕円 627">
          <a:extLst>
            <a:ext uri="{FF2B5EF4-FFF2-40B4-BE49-F238E27FC236}">
              <a16:creationId xmlns:a16="http://schemas.microsoft.com/office/drawing/2014/main" id="{837BFB7A-16CB-4F57-9139-FE798A45A965}"/>
            </a:ext>
          </a:extLst>
        </xdr:cNvPr>
        <xdr:cNvSpPr/>
      </xdr:nvSpPr>
      <xdr:spPr>
        <a:xfrm>
          <a:off x="19494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170362</xdr:rowOff>
    </xdr:from>
    <xdr:to>
      <xdr:col>107</xdr:col>
      <xdr:colOff>50800</xdr:colOff>
      <xdr:row>85</xdr:row>
      <xdr:rowOff>170362</xdr:rowOff>
    </xdr:to>
    <xdr:cxnSp macro="">
      <xdr:nvCxnSpPr>
        <xdr:cNvPr id="629" name="直線コネクタ 628">
          <a:extLst>
            <a:ext uri="{FF2B5EF4-FFF2-40B4-BE49-F238E27FC236}">
              <a16:creationId xmlns:a16="http://schemas.microsoft.com/office/drawing/2014/main" id="{8C1DD4C5-7EAC-4721-AECF-759741BCE8D1}"/>
            </a:ext>
          </a:extLst>
        </xdr:cNvPr>
        <xdr:cNvCxnSpPr/>
      </xdr:nvCxnSpPr>
      <xdr:spPr>
        <a:xfrm>
          <a:off x="19545300" y="14743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127726</xdr:rowOff>
    </xdr:from>
    <xdr:to>
      <xdr:col>98</xdr:col>
      <xdr:colOff>38100</xdr:colOff>
      <xdr:row>86</xdr:row>
      <xdr:rowOff>57876</xdr:rowOff>
    </xdr:to>
    <xdr:sp textlink="">
      <xdr:nvSpPr>
        <xdr:cNvPr id="630" name="楕円 629">
          <a:extLst>
            <a:ext uri="{FF2B5EF4-FFF2-40B4-BE49-F238E27FC236}">
              <a16:creationId xmlns:a16="http://schemas.microsoft.com/office/drawing/2014/main" id="{B0A2C070-604D-4BBD-B8BE-E2CDE58D1A02}"/>
            </a:ext>
          </a:extLst>
        </xdr:cNvPr>
        <xdr:cNvSpPr/>
      </xdr:nvSpPr>
      <xdr:spPr>
        <a:xfrm>
          <a:off x="18605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170362</xdr:rowOff>
    </xdr:from>
    <xdr:to>
      <xdr:col>102</xdr:col>
      <xdr:colOff>114300</xdr:colOff>
      <xdr:row>86</xdr:row>
      <xdr:rowOff>7076</xdr:rowOff>
    </xdr:to>
    <xdr:cxnSp macro="">
      <xdr:nvCxnSpPr>
        <xdr:cNvPr id="631" name="直線コネクタ 630">
          <a:extLst>
            <a:ext uri="{FF2B5EF4-FFF2-40B4-BE49-F238E27FC236}">
              <a16:creationId xmlns:a16="http://schemas.microsoft.com/office/drawing/2014/main" id="{FE911165-E2D8-4745-A803-03D617527303}"/>
            </a:ext>
          </a:extLst>
        </xdr:cNvPr>
        <xdr:cNvCxnSpPr/>
      </xdr:nvCxnSpPr>
      <xdr:spPr>
        <a:xfrm flipV="1">
          <a:off x="18656300" y="147436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147882</xdr:rowOff>
    </xdr:from>
    <xdr:ext cx="469744" cy="259045"/>
    <xdr:sp textlink="">
      <xdr:nvSpPr>
        <xdr:cNvPr id="632" name="n_1aveValue【消防施設】&#10;一人当たり面積">
          <a:extLst>
            <a:ext uri="{FF2B5EF4-FFF2-40B4-BE49-F238E27FC236}">
              <a16:creationId xmlns:a16="http://schemas.microsoft.com/office/drawing/2014/main" id="{C678B653-1D93-4418-8718-55F8379D27F3}"/>
            </a:ext>
          </a:extLst>
        </xdr:cNvPr>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147882</xdr:rowOff>
    </xdr:from>
    <xdr:ext cx="469744" cy="259045"/>
    <xdr:sp textlink="">
      <xdr:nvSpPr>
        <xdr:cNvPr id="633" name="n_2aveValue【消防施設】&#10;一人当たり面積">
          <a:extLst>
            <a:ext uri="{FF2B5EF4-FFF2-40B4-BE49-F238E27FC236}">
              <a16:creationId xmlns:a16="http://schemas.microsoft.com/office/drawing/2014/main" id="{9E544EE6-8111-4C59-ADC0-E03CA1814CA9}"/>
            </a:ext>
          </a:extLst>
        </xdr:cNvPr>
        <xdr:cNvSpPr txBox="1"/>
      </xdr:nvSpPr>
      <xdr:spPr>
        <a:xfrm>
          <a:off x="201994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2557</xdr:rowOff>
    </xdr:from>
    <xdr:ext cx="469744" cy="259045"/>
    <xdr:sp textlink="">
      <xdr:nvSpPr>
        <xdr:cNvPr id="634" name="n_3aveValue【消防施設】&#10;一人当たり面積">
          <a:extLst>
            <a:ext uri="{FF2B5EF4-FFF2-40B4-BE49-F238E27FC236}">
              <a16:creationId xmlns:a16="http://schemas.microsoft.com/office/drawing/2014/main" id="{36635D75-E883-499C-94E1-F0DE63B6959F}"/>
            </a:ext>
          </a:extLst>
        </xdr:cNvPr>
        <xdr:cNvSpPr txBox="1"/>
      </xdr:nvSpPr>
      <xdr:spPr>
        <a:xfrm>
          <a:off x="19310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textlink="">
      <xdr:nvSpPr>
        <xdr:cNvPr id="635" name="n_4aveValue【消防施設】&#10;一人当たり面積">
          <a:extLst>
            <a:ext uri="{FF2B5EF4-FFF2-40B4-BE49-F238E27FC236}">
              <a16:creationId xmlns:a16="http://schemas.microsoft.com/office/drawing/2014/main" id="{09693812-8E14-42E2-9AD0-7F0594C9A24A}"/>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37572</xdr:rowOff>
    </xdr:from>
    <xdr:ext cx="469744" cy="259045"/>
    <xdr:sp textlink="">
      <xdr:nvSpPr>
        <xdr:cNvPr id="636" name="n_1mainValue【消防施設】&#10;一人当たり面積">
          <a:extLst>
            <a:ext uri="{FF2B5EF4-FFF2-40B4-BE49-F238E27FC236}">
              <a16:creationId xmlns:a16="http://schemas.microsoft.com/office/drawing/2014/main" id="{E0277979-AA85-4E32-AA52-D222ABF1F9CA}"/>
            </a:ext>
          </a:extLst>
        </xdr:cNvPr>
        <xdr:cNvSpPr txBox="1"/>
      </xdr:nvSpPr>
      <xdr:spPr>
        <a:xfrm>
          <a:off x="210757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40839</xdr:rowOff>
    </xdr:from>
    <xdr:ext cx="469744" cy="259045"/>
    <xdr:sp textlink="">
      <xdr:nvSpPr>
        <xdr:cNvPr id="637" name="n_2mainValue【消防施設】&#10;一人当たり面積">
          <a:extLst>
            <a:ext uri="{FF2B5EF4-FFF2-40B4-BE49-F238E27FC236}">
              <a16:creationId xmlns:a16="http://schemas.microsoft.com/office/drawing/2014/main" id="{DF70A0B1-7B77-4BA6-AA0B-C6AEB3A57897}"/>
            </a:ext>
          </a:extLst>
        </xdr:cNvPr>
        <xdr:cNvSpPr txBox="1"/>
      </xdr:nvSpPr>
      <xdr:spPr>
        <a:xfrm>
          <a:off x="20199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40839</xdr:rowOff>
    </xdr:from>
    <xdr:ext cx="469744" cy="259045"/>
    <xdr:sp textlink="">
      <xdr:nvSpPr>
        <xdr:cNvPr id="638" name="n_3mainValue【消防施設】&#10;一人当たり面積">
          <a:extLst>
            <a:ext uri="{FF2B5EF4-FFF2-40B4-BE49-F238E27FC236}">
              <a16:creationId xmlns:a16="http://schemas.microsoft.com/office/drawing/2014/main" id="{C9EA417C-668E-4A45-A665-FDC4BE56E514}"/>
            </a:ext>
          </a:extLst>
        </xdr:cNvPr>
        <xdr:cNvSpPr txBox="1"/>
      </xdr:nvSpPr>
      <xdr:spPr>
        <a:xfrm>
          <a:off x="19310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49003</xdr:rowOff>
    </xdr:from>
    <xdr:ext cx="469744" cy="259045"/>
    <xdr:sp textlink="">
      <xdr:nvSpPr>
        <xdr:cNvPr id="639" name="n_4mainValue【消防施設】&#10;一人当たり面積">
          <a:extLst>
            <a:ext uri="{FF2B5EF4-FFF2-40B4-BE49-F238E27FC236}">
              <a16:creationId xmlns:a16="http://schemas.microsoft.com/office/drawing/2014/main" id="{7741B574-FB0E-4A2C-8041-DF3ED0549036}"/>
            </a:ext>
          </a:extLst>
        </xdr:cNvPr>
        <xdr:cNvSpPr txBox="1"/>
      </xdr:nvSpPr>
      <xdr:spPr>
        <a:xfrm>
          <a:off x="18421427" y="1479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40" name="正方形/長方形 639">
          <a:extLst>
            <a:ext uri="{FF2B5EF4-FFF2-40B4-BE49-F238E27FC236}">
              <a16:creationId xmlns:a16="http://schemas.microsoft.com/office/drawing/2014/main" id="{1FD8E619-F8AB-4136-A90A-537E5EA75CD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1" name="正方形/長方形 640">
          <a:extLst>
            <a:ext uri="{FF2B5EF4-FFF2-40B4-BE49-F238E27FC236}">
              <a16:creationId xmlns:a16="http://schemas.microsoft.com/office/drawing/2014/main" id="{7A8E859C-B4CD-4D78-9B89-9F7E94B81D4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2" name="正方形/長方形 641">
          <a:extLst>
            <a:ext uri="{FF2B5EF4-FFF2-40B4-BE49-F238E27FC236}">
              <a16:creationId xmlns:a16="http://schemas.microsoft.com/office/drawing/2014/main" id="{47D4B95E-393D-4BF2-885B-1907DEE096C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3" name="正方形/長方形 642">
          <a:extLst>
            <a:ext uri="{FF2B5EF4-FFF2-40B4-BE49-F238E27FC236}">
              <a16:creationId xmlns:a16="http://schemas.microsoft.com/office/drawing/2014/main" id="{45F0417C-7780-4DD2-8639-A2C244849A5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4" name="正方形/長方形 643">
          <a:extLst>
            <a:ext uri="{FF2B5EF4-FFF2-40B4-BE49-F238E27FC236}">
              <a16:creationId xmlns:a16="http://schemas.microsoft.com/office/drawing/2014/main" id="{02ED0A9A-29E8-45C7-8DCE-E916FF4501F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5" name="正方形/長方形 644">
          <a:extLst>
            <a:ext uri="{FF2B5EF4-FFF2-40B4-BE49-F238E27FC236}">
              <a16:creationId xmlns:a16="http://schemas.microsoft.com/office/drawing/2014/main" id="{4B460198-CD7F-451C-ADE6-00059BBC39A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6" name="正方形/長方形 645">
          <a:extLst>
            <a:ext uri="{FF2B5EF4-FFF2-40B4-BE49-F238E27FC236}">
              <a16:creationId xmlns:a16="http://schemas.microsoft.com/office/drawing/2014/main" id="{7FFA625A-2017-42B6-BA22-2EB7146D625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7" name="正方形/長方形 646">
          <a:extLst>
            <a:ext uri="{FF2B5EF4-FFF2-40B4-BE49-F238E27FC236}">
              <a16:creationId xmlns:a16="http://schemas.microsoft.com/office/drawing/2014/main" id="{D2ED1C8A-33E1-4C20-B6A4-501B90DDF0C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8" name="テキスト ボックス 647">
          <a:extLst>
            <a:ext uri="{FF2B5EF4-FFF2-40B4-BE49-F238E27FC236}">
              <a16:creationId xmlns:a16="http://schemas.microsoft.com/office/drawing/2014/main" id="{029F55C9-5BE2-4883-9662-06064758E5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AABD4CDD-483B-43B0-9E42-B6CDEAE1928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0" name="テキスト ボックス 649">
          <a:extLst>
            <a:ext uri="{FF2B5EF4-FFF2-40B4-BE49-F238E27FC236}">
              <a16:creationId xmlns:a16="http://schemas.microsoft.com/office/drawing/2014/main" id="{EF09E669-35BE-4A33-82F3-F055601BB9B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DDBA854D-8B4C-4029-AFB5-453DEFF42AB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652" name="テキスト ボックス 651">
          <a:extLst>
            <a:ext uri="{FF2B5EF4-FFF2-40B4-BE49-F238E27FC236}">
              <a16:creationId xmlns:a16="http://schemas.microsoft.com/office/drawing/2014/main" id="{ED08A5E7-6299-46CE-A12B-DF3F4FA002C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7561D0F-E487-4B60-9494-45C27A708D3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654" name="テキスト ボックス 653">
          <a:extLst>
            <a:ext uri="{FF2B5EF4-FFF2-40B4-BE49-F238E27FC236}">
              <a16:creationId xmlns:a16="http://schemas.microsoft.com/office/drawing/2014/main" id="{CFCCCF85-46BC-489A-BABD-F4439D9815E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58259C54-815D-4CC3-9352-D27C80E4446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656" name="テキスト ボックス 655">
          <a:extLst>
            <a:ext uri="{FF2B5EF4-FFF2-40B4-BE49-F238E27FC236}">
              <a16:creationId xmlns:a16="http://schemas.microsoft.com/office/drawing/2014/main" id="{A58CA8C3-4121-449D-A6E1-3AF4BCD3D6A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AB52F38D-9F1D-48CC-A1C9-9ABFD971725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658" name="テキスト ボックス 657">
          <a:extLst>
            <a:ext uri="{FF2B5EF4-FFF2-40B4-BE49-F238E27FC236}">
              <a16:creationId xmlns:a16="http://schemas.microsoft.com/office/drawing/2014/main" id="{0E822C2C-80C2-42AB-AD7D-FF53D833D9E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B4D86670-BDAC-4F76-BD5E-2AAD7CD5FCC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textlink="">
      <xdr:nvSpPr>
        <xdr:cNvPr id="660" name="テキスト ボックス 659">
          <a:extLst>
            <a:ext uri="{FF2B5EF4-FFF2-40B4-BE49-F238E27FC236}">
              <a16:creationId xmlns:a16="http://schemas.microsoft.com/office/drawing/2014/main" id="{BCA934FC-3F56-4068-A5B8-1983F42FE6AD}"/>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8F03EDC1-F33F-4496-BE7F-C689E6FE9E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2" name="【庁舎】&#10;有形固定資産減価償却率グラフ枠">
          <a:extLst>
            <a:ext uri="{FF2B5EF4-FFF2-40B4-BE49-F238E27FC236}">
              <a16:creationId xmlns:a16="http://schemas.microsoft.com/office/drawing/2014/main" id="{65B28F8F-BDC5-4955-A3E4-DBAADC307F7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3" name="直線コネクタ 662">
          <a:extLst>
            <a:ext uri="{FF2B5EF4-FFF2-40B4-BE49-F238E27FC236}">
              <a16:creationId xmlns:a16="http://schemas.microsoft.com/office/drawing/2014/main" id="{8626DE2E-2631-43C0-A397-CF1B4D87991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textlink="">
      <xdr:nvSpPr>
        <xdr:cNvPr id="664" name="【庁舎】&#10;有形固定資産減価償却率最小値テキスト">
          <a:extLst>
            <a:ext uri="{FF2B5EF4-FFF2-40B4-BE49-F238E27FC236}">
              <a16:creationId xmlns:a16="http://schemas.microsoft.com/office/drawing/2014/main" id="{CF421209-9583-43E0-8E0E-4555DEF33E6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5" name="直線コネクタ 664">
          <a:extLst>
            <a:ext uri="{FF2B5EF4-FFF2-40B4-BE49-F238E27FC236}">
              <a16:creationId xmlns:a16="http://schemas.microsoft.com/office/drawing/2014/main" id="{09E426BD-3FBC-45DC-929C-1EFF67C8573A}"/>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textlink="">
      <xdr:nvSpPr>
        <xdr:cNvPr id="666" name="【庁舎】&#10;有形固定資産減価償却率最大値テキスト">
          <a:extLst>
            <a:ext uri="{FF2B5EF4-FFF2-40B4-BE49-F238E27FC236}">
              <a16:creationId xmlns:a16="http://schemas.microsoft.com/office/drawing/2014/main" id="{85DA4888-5F30-4BA0-BE21-288DCFBB9D1E}"/>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7" name="直線コネクタ 666">
          <a:extLst>
            <a:ext uri="{FF2B5EF4-FFF2-40B4-BE49-F238E27FC236}">
              <a16:creationId xmlns:a16="http://schemas.microsoft.com/office/drawing/2014/main" id="{EBCDF284-6D44-4B38-B6A3-664EEAD5E9C4}"/>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78757</xdr:rowOff>
    </xdr:from>
    <xdr:ext cx="405111" cy="259045"/>
    <xdr:sp textlink="">
      <xdr:nvSpPr>
        <xdr:cNvPr id="668" name="【庁舎】&#10;有形固定資産減価償却率平均値テキスト">
          <a:extLst>
            <a:ext uri="{FF2B5EF4-FFF2-40B4-BE49-F238E27FC236}">
              <a16:creationId xmlns:a16="http://schemas.microsoft.com/office/drawing/2014/main" id="{F9FF8BA0-0D7A-47BF-9B19-99C86C2DFA81}"/>
            </a:ext>
          </a:extLst>
        </xdr:cNvPr>
        <xdr:cNvSpPr txBox="1"/>
      </xdr:nvSpPr>
      <xdr:spPr>
        <a:xfrm>
          <a:off x="16357600" y="1756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textlink="">
      <xdr:nvSpPr>
        <xdr:cNvPr id="669" name="フローチャート: 判断 668">
          <a:extLst>
            <a:ext uri="{FF2B5EF4-FFF2-40B4-BE49-F238E27FC236}">
              <a16:creationId xmlns:a16="http://schemas.microsoft.com/office/drawing/2014/main" id="{2979F973-BD71-4157-86CC-01BF10E4E84B}"/>
            </a:ext>
          </a:extLst>
        </xdr:cNvPr>
        <xdr:cNvSpPr/>
      </xdr:nvSpPr>
      <xdr:spPr>
        <a:xfrm>
          <a:off x="162687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textlink="">
      <xdr:nvSpPr>
        <xdr:cNvPr id="670" name="フローチャート: 判断 669">
          <a:extLst>
            <a:ext uri="{FF2B5EF4-FFF2-40B4-BE49-F238E27FC236}">
              <a16:creationId xmlns:a16="http://schemas.microsoft.com/office/drawing/2014/main" id="{EA593E49-7AF1-443F-8262-5A4C83708790}"/>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textlink="">
      <xdr:nvSpPr>
        <xdr:cNvPr id="671" name="フローチャート: 判断 670">
          <a:extLst>
            <a:ext uri="{FF2B5EF4-FFF2-40B4-BE49-F238E27FC236}">
              <a16:creationId xmlns:a16="http://schemas.microsoft.com/office/drawing/2014/main" id="{1D24010B-844D-4703-B789-81544F2865CD}"/>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81280</xdr:rowOff>
    </xdr:from>
    <xdr:to>
      <xdr:col>72</xdr:col>
      <xdr:colOff>38100</xdr:colOff>
      <xdr:row>104</xdr:row>
      <xdr:rowOff>11430</xdr:rowOff>
    </xdr:to>
    <xdr:sp textlink="">
      <xdr:nvSpPr>
        <xdr:cNvPr id="672" name="フローチャート: 判断 671">
          <a:extLst>
            <a:ext uri="{FF2B5EF4-FFF2-40B4-BE49-F238E27FC236}">
              <a16:creationId xmlns:a16="http://schemas.microsoft.com/office/drawing/2014/main" id="{A21AB6AA-10D2-4638-A122-67EC26311EBC}"/>
            </a:ext>
          </a:extLst>
        </xdr:cNvPr>
        <xdr:cNvSpPr/>
      </xdr:nvSpPr>
      <xdr:spPr>
        <a:xfrm>
          <a:off x="136525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87630</xdr:rowOff>
    </xdr:from>
    <xdr:to>
      <xdr:col>67</xdr:col>
      <xdr:colOff>101600</xdr:colOff>
      <xdr:row>104</xdr:row>
      <xdr:rowOff>17780</xdr:rowOff>
    </xdr:to>
    <xdr:sp textlink="">
      <xdr:nvSpPr>
        <xdr:cNvPr id="673" name="フローチャート: 判断 672">
          <a:extLst>
            <a:ext uri="{FF2B5EF4-FFF2-40B4-BE49-F238E27FC236}">
              <a16:creationId xmlns:a16="http://schemas.microsoft.com/office/drawing/2014/main" id="{85C2D567-BB93-4FAD-BBA7-F3A62CE20C16}"/>
            </a:ext>
          </a:extLst>
        </xdr:cNvPr>
        <xdr:cNvSpPr/>
      </xdr:nvSpPr>
      <xdr:spPr>
        <a:xfrm>
          <a:off x="12763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4" name="テキスト ボックス 673">
          <a:extLst>
            <a:ext uri="{FF2B5EF4-FFF2-40B4-BE49-F238E27FC236}">
              <a16:creationId xmlns:a16="http://schemas.microsoft.com/office/drawing/2014/main" id="{19A48533-19A3-44DB-97C8-8FFD74B80AD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5" name="テキスト ボックス 674">
          <a:extLst>
            <a:ext uri="{FF2B5EF4-FFF2-40B4-BE49-F238E27FC236}">
              <a16:creationId xmlns:a16="http://schemas.microsoft.com/office/drawing/2014/main" id="{4D8540A0-232C-40E6-B515-3CE87A24F4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6" name="テキスト ボックス 675">
          <a:extLst>
            <a:ext uri="{FF2B5EF4-FFF2-40B4-BE49-F238E27FC236}">
              <a16:creationId xmlns:a16="http://schemas.microsoft.com/office/drawing/2014/main" id="{832D70E3-7F15-4246-9E78-467506AEAF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7" name="テキスト ボックス 676">
          <a:extLst>
            <a:ext uri="{FF2B5EF4-FFF2-40B4-BE49-F238E27FC236}">
              <a16:creationId xmlns:a16="http://schemas.microsoft.com/office/drawing/2014/main" id="{07FC2899-0AA6-41D2-88BD-BD61FEA5BD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8" name="テキスト ボックス 677">
          <a:extLst>
            <a:ext uri="{FF2B5EF4-FFF2-40B4-BE49-F238E27FC236}">
              <a16:creationId xmlns:a16="http://schemas.microsoft.com/office/drawing/2014/main" id="{68048E8B-08D9-4C17-AD00-9F8FE7988C2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163830</xdr:rowOff>
    </xdr:from>
    <xdr:to>
      <xdr:col>85</xdr:col>
      <xdr:colOff>177800</xdr:colOff>
      <xdr:row>105</xdr:row>
      <xdr:rowOff>93980</xdr:rowOff>
    </xdr:to>
    <xdr:sp textlink="">
      <xdr:nvSpPr>
        <xdr:cNvPr id="679" name="楕円 678">
          <a:extLst>
            <a:ext uri="{FF2B5EF4-FFF2-40B4-BE49-F238E27FC236}">
              <a16:creationId xmlns:a16="http://schemas.microsoft.com/office/drawing/2014/main" id="{A20CE615-A1AA-4666-A39E-2EA3BB48F206}"/>
            </a:ext>
          </a:extLst>
        </xdr:cNvPr>
        <xdr:cNvSpPr/>
      </xdr:nvSpPr>
      <xdr:spPr>
        <a:xfrm>
          <a:off x="16268700" y="1799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142257</xdr:rowOff>
    </xdr:from>
    <xdr:ext cx="405111" cy="259045"/>
    <xdr:sp textlink="">
      <xdr:nvSpPr>
        <xdr:cNvPr id="680" name="【庁舎】&#10;有形固定資産減価償却率該当値テキスト">
          <a:extLst>
            <a:ext uri="{FF2B5EF4-FFF2-40B4-BE49-F238E27FC236}">
              <a16:creationId xmlns:a16="http://schemas.microsoft.com/office/drawing/2014/main" id="{6B36EA4D-F22A-4F90-A5C6-543725348966}"/>
            </a:ext>
          </a:extLst>
        </xdr:cNvPr>
        <xdr:cNvSpPr txBox="1"/>
      </xdr:nvSpPr>
      <xdr:spPr>
        <a:xfrm>
          <a:off x="16357600" y="1797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149861</xdr:rowOff>
    </xdr:from>
    <xdr:to>
      <xdr:col>81</xdr:col>
      <xdr:colOff>101600</xdr:colOff>
      <xdr:row>105</xdr:row>
      <xdr:rowOff>80011</xdr:rowOff>
    </xdr:to>
    <xdr:sp textlink="">
      <xdr:nvSpPr>
        <xdr:cNvPr id="681" name="楕円 680">
          <a:extLst>
            <a:ext uri="{FF2B5EF4-FFF2-40B4-BE49-F238E27FC236}">
              <a16:creationId xmlns:a16="http://schemas.microsoft.com/office/drawing/2014/main" id="{759CCEF0-753F-41F0-8E5E-2A5048CCA46E}"/>
            </a:ext>
          </a:extLst>
        </xdr:cNvPr>
        <xdr:cNvSpPr/>
      </xdr:nvSpPr>
      <xdr:spPr>
        <a:xfrm>
          <a:off x="15430500" y="1798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29211</xdr:rowOff>
    </xdr:from>
    <xdr:to>
      <xdr:col>85</xdr:col>
      <xdr:colOff>127000</xdr:colOff>
      <xdr:row>105</xdr:row>
      <xdr:rowOff>43180</xdr:rowOff>
    </xdr:to>
    <xdr:cxnSp macro="">
      <xdr:nvCxnSpPr>
        <xdr:cNvPr id="682" name="直線コネクタ 681">
          <a:extLst>
            <a:ext uri="{FF2B5EF4-FFF2-40B4-BE49-F238E27FC236}">
              <a16:creationId xmlns:a16="http://schemas.microsoft.com/office/drawing/2014/main" id="{5956805E-2B72-4B77-9371-F51107822047}"/>
            </a:ext>
          </a:extLst>
        </xdr:cNvPr>
        <xdr:cNvCxnSpPr/>
      </xdr:nvCxnSpPr>
      <xdr:spPr>
        <a:xfrm>
          <a:off x="15481300" y="18031461"/>
          <a:ext cx="8382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166370</xdr:rowOff>
    </xdr:from>
    <xdr:to>
      <xdr:col>76</xdr:col>
      <xdr:colOff>165100</xdr:colOff>
      <xdr:row>105</xdr:row>
      <xdr:rowOff>96520</xdr:rowOff>
    </xdr:to>
    <xdr:sp textlink="">
      <xdr:nvSpPr>
        <xdr:cNvPr id="683" name="楕円 682">
          <a:extLst>
            <a:ext uri="{FF2B5EF4-FFF2-40B4-BE49-F238E27FC236}">
              <a16:creationId xmlns:a16="http://schemas.microsoft.com/office/drawing/2014/main" id="{2B48E7A5-A59F-40B6-A5EC-161147106693}"/>
            </a:ext>
          </a:extLst>
        </xdr:cNvPr>
        <xdr:cNvSpPr/>
      </xdr:nvSpPr>
      <xdr:spPr>
        <a:xfrm>
          <a:off x="14541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29211</xdr:rowOff>
    </xdr:from>
    <xdr:to>
      <xdr:col>81</xdr:col>
      <xdr:colOff>50800</xdr:colOff>
      <xdr:row>105</xdr:row>
      <xdr:rowOff>45720</xdr:rowOff>
    </xdr:to>
    <xdr:cxnSp macro="">
      <xdr:nvCxnSpPr>
        <xdr:cNvPr id="684" name="直線コネクタ 683">
          <a:extLst>
            <a:ext uri="{FF2B5EF4-FFF2-40B4-BE49-F238E27FC236}">
              <a16:creationId xmlns:a16="http://schemas.microsoft.com/office/drawing/2014/main" id="{E3ADC464-B552-49E2-970C-D5B249A99510}"/>
            </a:ext>
          </a:extLst>
        </xdr:cNvPr>
        <xdr:cNvCxnSpPr/>
      </xdr:nvCxnSpPr>
      <xdr:spPr>
        <a:xfrm flipV="1">
          <a:off x="14592300" y="18031461"/>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162561</xdr:rowOff>
    </xdr:from>
    <xdr:to>
      <xdr:col>72</xdr:col>
      <xdr:colOff>38100</xdr:colOff>
      <xdr:row>105</xdr:row>
      <xdr:rowOff>92711</xdr:rowOff>
    </xdr:to>
    <xdr:sp textlink="">
      <xdr:nvSpPr>
        <xdr:cNvPr id="685" name="楕円 684">
          <a:extLst>
            <a:ext uri="{FF2B5EF4-FFF2-40B4-BE49-F238E27FC236}">
              <a16:creationId xmlns:a16="http://schemas.microsoft.com/office/drawing/2014/main" id="{336AD755-9E88-47CE-9F0C-980196B2EA8D}"/>
            </a:ext>
          </a:extLst>
        </xdr:cNvPr>
        <xdr:cNvSpPr/>
      </xdr:nvSpPr>
      <xdr:spPr>
        <a:xfrm>
          <a:off x="13652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41911</xdr:rowOff>
    </xdr:from>
    <xdr:to>
      <xdr:col>76</xdr:col>
      <xdr:colOff>114300</xdr:colOff>
      <xdr:row>105</xdr:row>
      <xdr:rowOff>45720</xdr:rowOff>
    </xdr:to>
    <xdr:cxnSp macro="">
      <xdr:nvCxnSpPr>
        <xdr:cNvPr id="686" name="直線コネクタ 685">
          <a:extLst>
            <a:ext uri="{FF2B5EF4-FFF2-40B4-BE49-F238E27FC236}">
              <a16:creationId xmlns:a16="http://schemas.microsoft.com/office/drawing/2014/main" id="{91CA213B-0784-46F8-A709-F84515F3EF75}"/>
            </a:ext>
          </a:extLst>
        </xdr:cNvPr>
        <xdr:cNvCxnSpPr/>
      </xdr:nvCxnSpPr>
      <xdr:spPr>
        <a:xfrm>
          <a:off x="13703300" y="180441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154939</xdr:rowOff>
    </xdr:from>
    <xdr:to>
      <xdr:col>67</xdr:col>
      <xdr:colOff>101600</xdr:colOff>
      <xdr:row>105</xdr:row>
      <xdr:rowOff>85089</xdr:rowOff>
    </xdr:to>
    <xdr:sp textlink="">
      <xdr:nvSpPr>
        <xdr:cNvPr id="687" name="楕円 686">
          <a:extLst>
            <a:ext uri="{FF2B5EF4-FFF2-40B4-BE49-F238E27FC236}">
              <a16:creationId xmlns:a16="http://schemas.microsoft.com/office/drawing/2014/main" id="{F9B0A14D-1C3E-46F3-95F6-7B0528A2F64A}"/>
            </a:ext>
          </a:extLst>
        </xdr:cNvPr>
        <xdr:cNvSpPr/>
      </xdr:nvSpPr>
      <xdr:spPr>
        <a:xfrm>
          <a:off x="12763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34289</xdr:rowOff>
    </xdr:from>
    <xdr:to>
      <xdr:col>71</xdr:col>
      <xdr:colOff>177800</xdr:colOff>
      <xdr:row>105</xdr:row>
      <xdr:rowOff>41911</xdr:rowOff>
    </xdr:to>
    <xdr:cxnSp macro="">
      <xdr:nvCxnSpPr>
        <xdr:cNvPr id="688" name="直線コネクタ 687">
          <a:extLst>
            <a:ext uri="{FF2B5EF4-FFF2-40B4-BE49-F238E27FC236}">
              <a16:creationId xmlns:a16="http://schemas.microsoft.com/office/drawing/2014/main" id="{1E240045-6E0B-4600-A8EF-D827259EE0B1}"/>
            </a:ext>
          </a:extLst>
        </xdr:cNvPr>
        <xdr:cNvCxnSpPr/>
      </xdr:nvCxnSpPr>
      <xdr:spPr>
        <a:xfrm>
          <a:off x="12814300" y="180365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7638</xdr:rowOff>
    </xdr:from>
    <xdr:ext cx="405111" cy="259045"/>
    <xdr:sp textlink="">
      <xdr:nvSpPr>
        <xdr:cNvPr id="689" name="n_1aveValue【庁舎】&#10;有形固定資産減価償却率">
          <a:extLst>
            <a:ext uri="{FF2B5EF4-FFF2-40B4-BE49-F238E27FC236}">
              <a16:creationId xmlns:a16="http://schemas.microsoft.com/office/drawing/2014/main" id="{A66551FE-48A7-439D-A692-EACC1ECDBD4D}"/>
            </a:ext>
          </a:extLst>
        </xdr:cNvPr>
        <xdr:cNvSpPr txBox="1"/>
      </xdr:nvSpPr>
      <xdr:spPr>
        <a:xfrm>
          <a:off x="15266044" y="1749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textlink="">
      <xdr:nvSpPr>
        <xdr:cNvPr id="690" name="n_2aveValue【庁舎】&#10;有形固定資産減価償却率">
          <a:extLst>
            <a:ext uri="{FF2B5EF4-FFF2-40B4-BE49-F238E27FC236}">
              <a16:creationId xmlns:a16="http://schemas.microsoft.com/office/drawing/2014/main" id="{5AD6DA63-D0A5-4254-B103-9FA338D510FF}"/>
            </a:ext>
          </a:extLst>
        </xdr:cNvPr>
        <xdr:cNvSpPr txBox="1"/>
      </xdr:nvSpPr>
      <xdr:spPr>
        <a:xfrm>
          <a:off x="14389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27957</xdr:rowOff>
    </xdr:from>
    <xdr:ext cx="405111" cy="259045"/>
    <xdr:sp textlink="">
      <xdr:nvSpPr>
        <xdr:cNvPr id="691" name="n_3aveValue【庁舎】&#10;有形固定資産減価償却率">
          <a:extLst>
            <a:ext uri="{FF2B5EF4-FFF2-40B4-BE49-F238E27FC236}">
              <a16:creationId xmlns:a16="http://schemas.microsoft.com/office/drawing/2014/main" id="{0F3B19E5-1138-4518-9A6E-50DC1ED95422}"/>
            </a:ext>
          </a:extLst>
        </xdr:cNvPr>
        <xdr:cNvSpPr txBox="1"/>
      </xdr:nvSpPr>
      <xdr:spPr>
        <a:xfrm>
          <a:off x="13500744" y="1751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34307</xdr:rowOff>
    </xdr:from>
    <xdr:ext cx="405111" cy="259045"/>
    <xdr:sp textlink="">
      <xdr:nvSpPr>
        <xdr:cNvPr id="692" name="n_4aveValue【庁舎】&#10;有形固定資産減価償却率">
          <a:extLst>
            <a:ext uri="{FF2B5EF4-FFF2-40B4-BE49-F238E27FC236}">
              <a16:creationId xmlns:a16="http://schemas.microsoft.com/office/drawing/2014/main" id="{F5780379-FAF2-4BF5-BC2F-77AF82E71156}"/>
            </a:ext>
          </a:extLst>
        </xdr:cNvPr>
        <xdr:cNvSpPr txBox="1"/>
      </xdr:nvSpPr>
      <xdr:spPr>
        <a:xfrm>
          <a:off x="12611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71138</xdr:rowOff>
    </xdr:from>
    <xdr:ext cx="405111" cy="259045"/>
    <xdr:sp textlink="">
      <xdr:nvSpPr>
        <xdr:cNvPr id="693" name="n_1mainValue【庁舎】&#10;有形固定資産減価償却率">
          <a:extLst>
            <a:ext uri="{FF2B5EF4-FFF2-40B4-BE49-F238E27FC236}">
              <a16:creationId xmlns:a16="http://schemas.microsoft.com/office/drawing/2014/main" id="{DBCD8765-7A58-4ED3-B8EA-BCE17650D080}"/>
            </a:ext>
          </a:extLst>
        </xdr:cNvPr>
        <xdr:cNvSpPr txBox="1"/>
      </xdr:nvSpPr>
      <xdr:spPr>
        <a:xfrm>
          <a:off x="15266044" y="1807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87647</xdr:rowOff>
    </xdr:from>
    <xdr:ext cx="405111" cy="259045"/>
    <xdr:sp textlink="">
      <xdr:nvSpPr>
        <xdr:cNvPr id="694" name="n_2mainValue【庁舎】&#10;有形固定資産減価償却率">
          <a:extLst>
            <a:ext uri="{FF2B5EF4-FFF2-40B4-BE49-F238E27FC236}">
              <a16:creationId xmlns:a16="http://schemas.microsoft.com/office/drawing/2014/main" id="{11340093-45AA-4823-A5E6-F4282D7D7F84}"/>
            </a:ext>
          </a:extLst>
        </xdr:cNvPr>
        <xdr:cNvSpPr txBox="1"/>
      </xdr:nvSpPr>
      <xdr:spPr>
        <a:xfrm>
          <a:off x="14389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83838</xdr:rowOff>
    </xdr:from>
    <xdr:ext cx="405111" cy="259045"/>
    <xdr:sp textlink="">
      <xdr:nvSpPr>
        <xdr:cNvPr id="695" name="n_3mainValue【庁舎】&#10;有形固定資産減価償却率">
          <a:extLst>
            <a:ext uri="{FF2B5EF4-FFF2-40B4-BE49-F238E27FC236}">
              <a16:creationId xmlns:a16="http://schemas.microsoft.com/office/drawing/2014/main" id="{2BF795CF-542E-4C64-8E6E-5AFD52460082}"/>
            </a:ext>
          </a:extLst>
        </xdr:cNvPr>
        <xdr:cNvSpPr txBox="1"/>
      </xdr:nvSpPr>
      <xdr:spPr>
        <a:xfrm>
          <a:off x="13500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76216</xdr:rowOff>
    </xdr:from>
    <xdr:ext cx="405111" cy="259045"/>
    <xdr:sp textlink="">
      <xdr:nvSpPr>
        <xdr:cNvPr id="696" name="n_4mainValue【庁舎】&#10;有形固定資産減価償却率">
          <a:extLst>
            <a:ext uri="{FF2B5EF4-FFF2-40B4-BE49-F238E27FC236}">
              <a16:creationId xmlns:a16="http://schemas.microsoft.com/office/drawing/2014/main" id="{9A0C6D3B-1B98-4199-B5F7-747F5B1CF1CC}"/>
            </a:ext>
          </a:extLst>
        </xdr:cNvPr>
        <xdr:cNvSpPr txBox="1"/>
      </xdr:nvSpPr>
      <xdr:spPr>
        <a:xfrm>
          <a:off x="12611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7" name="正方形/長方形 696">
          <a:extLst>
            <a:ext uri="{FF2B5EF4-FFF2-40B4-BE49-F238E27FC236}">
              <a16:creationId xmlns:a16="http://schemas.microsoft.com/office/drawing/2014/main" id="{67330D0F-DE7B-4A43-AEC8-D0704B02671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8" name="正方形/長方形 697">
          <a:extLst>
            <a:ext uri="{FF2B5EF4-FFF2-40B4-BE49-F238E27FC236}">
              <a16:creationId xmlns:a16="http://schemas.microsoft.com/office/drawing/2014/main" id="{7244DF7F-560C-4AB7-BC81-0C6AD8BBF10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9" name="正方形/長方形 698">
          <a:extLst>
            <a:ext uri="{FF2B5EF4-FFF2-40B4-BE49-F238E27FC236}">
              <a16:creationId xmlns:a16="http://schemas.microsoft.com/office/drawing/2014/main" id="{D71C31DA-5E32-4F88-8B83-FBEDC7548C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0" name="正方形/長方形 699">
          <a:extLst>
            <a:ext uri="{FF2B5EF4-FFF2-40B4-BE49-F238E27FC236}">
              <a16:creationId xmlns:a16="http://schemas.microsoft.com/office/drawing/2014/main" id="{2D3E02C9-44D7-4F3C-A16E-D4BD5301119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1" name="正方形/長方形 700">
          <a:extLst>
            <a:ext uri="{FF2B5EF4-FFF2-40B4-BE49-F238E27FC236}">
              <a16:creationId xmlns:a16="http://schemas.microsoft.com/office/drawing/2014/main" id="{FD9D0B24-D05C-41FC-8389-D38D723E44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2" name="正方形/長方形 701">
          <a:extLst>
            <a:ext uri="{FF2B5EF4-FFF2-40B4-BE49-F238E27FC236}">
              <a16:creationId xmlns:a16="http://schemas.microsoft.com/office/drawing/2014/main" id="{71B39259-1ABB-43F2-AF6B-293F99F31AF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3" name="正方形/長方形 702">
          <a:extLst>
            <a:ext uri="{FF2B5EF4-FFF2-40B4-BE49-F238E27FC236}">
              <a16:creationId xmlns:a16="http://schemas.microsoft.com/office/drawing/2014/main" id="{6D564755-928E-4784-AF71-6402660588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4" name="正方形/長方形 703">
          <a:extLst>
            <a:ext uri="{FF2B5EF4-FFF2-40B4-BE49-F238E27FC236}">
              <a16:creationId xmlns:a16="http://schemas.microsoft.com/office/drawing/2014/main" id="{C21E67B0-DA7B-42C1-8E9A-1711FEE6EEF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5" name="テキスト ボックス 704">
          <a:extLst>
            <a:ext uri="{FF2B5EF4-FFF2-40B4-BE49-F238E27FC236}">
              <a16:creationId xmlns:a16="http://schemas.microsoft.com/office/drawing/2014/main" id="{BE5074EA-54B5-4E5A-94A0-C408485A2C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89547B9F-DE72-488F-B1F6-37B82B2EE4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78EF23A1-3F6D-4BA7-BFAA-564ADAB072A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708" name="テキスト ボックス 707">
          <a:extLst>
            <a:ext uri="{FF2B5EF4-FFF2-40B4-BE49-F238E27FC236}">
              <a16:creationId xmlns:a16="http://schemas.microsoft.com/office/drawing/2014/main" id="{22CBAC33-BA99-47B4-B35B-20F89A24702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E7FA9FCA-0AF7-4424-AD23-EB4AEAF72AD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710" name="テキスト ボックス 709">
          <a:extLst>
            <a:ext uri="{FF2B5EF4-FFF2-40B4-BE49-F238E27FC236}">
              <a16:creationId xmlns:a16="http://schemas.microsoft.com/office/drawing/2014/main" id="{EDD578C4-11FC-4B0B-BC9B-3630625F999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953153E6-00D4-46E2-9D70-7A2CDB7F37B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712" name="テキスト ボックス 711">
          <a:extLst>
            <a:ext uri="{FF2B5EF4-FFF2-40B4-BE49-F238E27FC236}">
              <a16:creationId xmlns:a16="http://schemas.microsoft.com/office/drawing/2014/main" id="{A69B139D-4192-475E-85F3-C4519E77445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07E42712-0F8F-4014-8D72-132AF487C6D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714" name="テキスト ボックス 713">
          <a:extLst>
            <a:ext uri="{FF2B5EF4-FFF2-40B4-BE49-F238E27FC236}">
              <a16:creationId xmlns:a16="http://schemas.microsoft.com/office/drawing/2014/main" id="{107047EB-A1FC-44C6-AAC6-EB82252A228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3EB3C742-6CE0-46EE-8DAB-A11E68C10EE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716" name="テキスト ボックス 715">
          <a:extLst>
            <a:ext uri="{FF2B5EF4-FFF2-40B4-BE49-F238E27FC236}">
              <a16:creationId xmlns:a16="http://schemas.microsoft.com/office/drawing/2014/main" id="{8F688602-C420-4606-BAA0-5911C9A1F6D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E6891543-C66C-4160-AC7E-027E1C45FC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8" name="テキスト ボックス 717">
          <a:extLst>
            <a:ext uri="{FF2B5EF4-FFF2-40B4-BE49-F238E27FC236}">
              <a16:creationId xmlns:a16="http://schemas.microsoft.com/office/drawing/2014/main" id="{59A0531E-B34C-405B-B462-8B58A51793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9" name="【庁舎】&#10;一人当たり面積グラフ枠">
          <a:extLst>
            <a:ext uri="{FF2B5EF4-FFF2-40B4-BE49-F238E27FC236}">
              <a16:creationId xmlns:a16="http://schemas.microsoft.com/office/drawing/2014/main" id="{F3DD8477-72A1-4A36-A3D9-7196F87D63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720" name="直線コネクタ 719">
          <a:extLst>
            <a:ext uri="{FF2B5EF4-FFF2-40B4-BE49-F238E27FC236}">
              <a16:creationId xmlns:a16="http://schemas.microsoft.com/office/drawing/2014/main" id="{A6CE5BC2-ED2D-4645-A9C0-C0293924338F}"/>
            </a:ext>
          </a:extLst>
        </xdr:cNvPr>
        <xdr:cNvCxnSpPr/>
      </xdr:nvCxnSpPr>
      <xdr:spPr>
        <a:xfrm flipV="1">
          <a:off x="22160864" y="1720977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textlink="">
      <xdr:nvSpPr>
        <xdr:cNvPr id="721" name="【庁舎】&#10;一人当たり面積最小値テキスト">
          <a:extLst>
            <a:ext uri="{FF2B5EF4-FFF2-40B4-BE49-F238E27FC236}">
              <a16:creationId xmlns:a16="http://schemas.microsoft.com/office/drawing/2014/main" id="{3A2D7F9D-EB6C-4AB2-A900-4CAB5AE30862}"/>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722" name="直線コネクタ 721">
          <a:extLst>
            <a:ext uri="{FF2B5EF4-FFF2-40B4-BE49-F238E27FC236}">
              <a16:creationId xmlns:a16="http://schemas.microsoft.com/office/drawing/2014/main" id="{CF78F607-7A17-4B3F-A6FD-CB23266F137C}"/>
            </a:ext>
          </a:extLst>
        </xdr:cNvPr>
        <xdr:cNvCxnSpPr/>
      </xdr:nvCxnSpPr>
      <xdr:spPr>
        <a:xfrm>
          <a:off x="22072600" y="185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textlink="">
      <xdr:nvSpPr>
        <xdr:cNvPr id="723" name="【庁舎】&#10;一人当たり面積最大値テキスト">
          <a:extLst>
            <a:ext uri="{FF2B5EF4-FFF2-40B4-BE49-F238E27FC236}">
              <a16:creationId xmlns:a16="http://schemas.microsoft.com/office/drawing/2014/main" id="{E24B994B-52AC-407E-84D3-1BC55A6290A5}"/>
            </a:ext>
          </a:extLst>
        </xdr:cNvPr>
        <xdr:cNvSpPr txBox="1"/>
      </xdr:nvSpPr>
      <xdr:spPr>
        <a:xfrm>
          <a:off x="22199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724" name="直線コネクタ 723">
          <a:extLst>
            <a:ext uri="{FF2B5EF4-FFF2-40B4-BE49-F238E27FC236}">
              <a16:creationId xmlns:a16="http://schemas.microsoft.com/office/drawing/2014/main" id="{D5660725-2D38-4D77-91E2-A06AE0349996}"/>
            </a:ext>
          </a:extLst>
        </xdr:cNvPr>
        <xdr:cNvCxnSpPr/>
      </xdr:nvCxnSpPr>
      <xdr:spPr>
        <a:xfrm>
          <a:off x="22072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textlink="">
      <xdr:nvSpPr>
        <xdr:cNvPr id="725" name="【庁舎】&#10;一人当たり面積平均値テキスト">
          <a:extLst>
            <a:ext uri="{FF2B5EF4-FFF2-40B4-BE49-F238E27FC236}">
              <a16:creationId xmlns:a16="http://schemas.microsoft.com/office/drawing/2014/main" id="{AFE064D9-1C74-48FC-8973-38D810B1F5CA}"/>
            </a:ext>
          </a:extLst>
        </xdr:cNvPr>
        <xdr:cNvSpPr txBox="1"/>
      </xdr:nvSpPr>
      <xdr:spPr>
        <a:xfrm>
          <a:off x="22199600" y="17964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textlink="">
      <xdr:nvSpPr>
        <xdr:cNvPr id="726" name="フローチャート: 判断 725">
          <a:extLst>
            <a:ext uri="{FF2B5EF4-FFF2-40B4-BE49-F238E27FC236}">
              <a16:creationId xmlns:a16="http://schemas.microsoft.com/office/drawing/2014/main" id="{1C1D9968-49A1-4BCF-AD99-7185882118D7}"/>
            </a:ext>
          </a:extLst>
        </xdr:cNvPr>
        <xdr:cNvSpPr/>
      </xdr:nvSpPr>
      <xdr:spPr>
        <a:xfrm>
          <a:off x="22110700" y="1811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textlink="">
      <xdr:nvSpPr>
        <xdr:cNvPr id="727" name="フローチャート: 判断 726">
          <a:extLst>
            <a:ext uri="{FF2B5EF4-FFF2-40B4-BE49-F238E27FC236}">
              <a16:creationId xmlns:a16="http://schemas.microsoft.com/office/drawing/2014/main" id="{5C696BED-B878-4A08-8AD0-A119742B5422}"/>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textlink="">
      <xdr:nvSpPr>
        <xdr:cNvPr id="728" name="フローチャート: 判断 727">
          <a:extLst>
            <a:ext uri="{FF2B5EF4-FFF2-40B4-BE49-F238E27FC236}">
              <a16:creationId xmlns:a16="http://schemas.microsoft.com/office/drawing/2014/main" id="{1F85630A-B584-4009-AEBC-C2FE442F7911}"/>
            </a:ext>
          </a:extLst>
        </xdr:cNvPr>
        <xdr:cNvSpPr/>
      </xdr:nvSpPr>
      <xdr:spPr>
        <a:xfrm>
          <a:off x="20383500" y="1813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textlink="">
      <xdr:nvSpPr>
        <xdr:cNvPr id="729" name="フローチャート: 判断 728">
          <a:extLst>
            <a:ext uri="{FF2B5EF4-FFF2-40B4-BE49-F238E27FC236}">
              <a16:creationId xmlns:a16="http://schemas.microsoft.com/office/drawing/2014/main" id="{486EB9AF-BB16-4345-BAB8-0B47633351B1}"/>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textlink="">
      <xdr:nvSpPr>
        <xdr:cNvPr id="730" name="フローチャート: 判断 729">
          <a:extLst>
            <a:ext uri="{FF2B5EF4-FFF2-40B4-BE49-F238E27FC236}">
              <a16:creationId xmlns:a16="http://schemas.microsoft.com/office/drawing/2014/main" id="{8ECB6A03-0B52-4541-B351-728ABB8B9F80}"/>
            </a:ext>
          </a:extLst>
        </xdr:cNvPr>
        <xdr:cNvSpPr/>
      </xdr:nvSpPr>
      <xdr:spPr>
        <a:xfrm>
          <a:off x="18605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1" name="テキスト ボックス 730">
          <a:extLst>
            <a:ext uri="{FF2B5EF4-FFF2-40B4-BE49-F238E27FC236}">
              <a16:creationId xmlns:a16="http://schemas.microsoft.com/office/drawing/2014/main" id="{98EBBCD3-D162-472E-9585-D8FF46AC3B1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2" name="テキスト ボックス 731">
          <a:extLst>
            <a:ext uri="{FF2B5EF4-FFF2-40B4-BE49-F238E27FC236}">
              <a16:creationId xmlns:a16="http://schemas.microsoft.com/office/drawing/2014/main" id="{0B241573-C40C-43E4-8825-54E8DF80FEA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3" name="テキスト ボックス 732">
          <a:extLst>
            <a:ext uri="{FF2B5EF4-FFF2-40B4-BE49-F238E27FC236}">
              <a16:creationId xmlns:a16="http://schemas.microsoft.com/office/drawing/2014/main" id="{EE7A9AF8-2B48-47FB-8CF2-FD2F91EA25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4" name="テキスト ボックス 733">
          <a:extLst>
            <a:ext uri="{FF2B5EF4-FFF2-40B4-BE49-F238E27FC236}">
              <a16:creationId xmlns:a16="http://schemas.microsoft.com/office/drawing/2014/main" id="{E2D98473-D342-468B-97F7-03607F4A8A0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5" name="テキスト ボックス 734">
          <a:extLst>
            <a:ext uri="{FF2B5EF4-FFF2-40B4-BE49-F238E27FC236}">
              <a16:creationId xmlns:a16="http://schemas.microsoft.com/office/drawing/2014/main" id="{55E2CCEE-21A5-4A7B-8427-1B60E2062DF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170180</xdr:rowOff>
    </xdr:from>
    <xdr:to>
      <xdr:col>116</xdr:col>
      <xdr:colOff>114300</xdr:colOff>
      <xdr:row>107</xdr:row>
      <xdr:rowOff>100330</xdr:rowOff>
    </xdr:to>
    <xdr:sp textlink="">
      <xdr:nvSpPr>
        <xdr:cNvPr id="736" name="楕円 735">
          <a:extLst>
            <a:ext uri="{FF2B5EF4-FFF2-40B4-BE49-F238E27FC236}">
              <a16:creationId xmlns:a16="http://schemas.microsoft.com/office/drawing/2014/main" id="{88FD7AEF-9E04-4075-999A-5BB3A3548666}"/>
            </a:ext>
          </a:extLst>
        </xdr:cNvPr>
        <xdr:cNvSpPr/>
      </xdr:nvSpPr>
      <xdr:spPr>
        <a:xfrm>
          <a:off x="221107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85107</xdr:rowOff>
    </xdr:from>
    <xdr:ext cx="469744" cy="259045"/>
    <xdr:sp textlink="">
      <xdr:nvSpPr>
        <xdr:cNvPr id="737" name="【庁舎】&#10;一人当たり面積該当値テキスト">
          <a:extLst>
            <a:ext uri="{FF2B5EF4-FFF2-40B4-BE49-F238E27FC236}">
              <a16:creationId xmlns:a16="http://schemas.microsoft.com/office/drawing/2014/main" id="{76244A99-1EC1-48A5-83E0-24E4DD7054C6}"/>
            </a:ext>
          </a:extLst>
        </xdr:cNvPr>
        <xdr:cNvSpPr txBox="1"/>
      </xdr:nvSpPr>
      <xdr:spPr>
        <a:xfrm>
          <a:off x="22199600" y="1825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5080</xdr:rowOff>
    </xdr:from>
    <xdr:to>
      <xdr:col>112</xdr:col>
      <xdr:colOff>38100</xdr:colOff>
      <xdr:row>107</xdr:row>
      <xdr:rowOff>106680</xdr:rowOff>
    </xdr:to>
    <xdr:sp textlink="">
      <xdr:nvSpPr>
        <xdr:cNvPr id="738" name="楕円 737">
          <a:extLst>
            <a:ext uri="{FF2B5EF4-FFF2-40B4-BE49-F238E27FC236}">
              <a16:creationId xmlns:a16="http://schemas.microsoft.com/office/drawing/2014/main" id="{B613EEB6-1E61-461B-B48E-920C5C8CAC03}"/>
            </a:ext>
          </a:extLst>
        </xdr:cNvPr>
        <xdr:cNvSpPr/>
      </xdr:nvSpPr>
      <xdr:spPr>
        <a:xfrm>
          <a:off x="21272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49530</xdr:rowOff>
    </xdr:from>
    <xdr:to>
      <xdr:col>116</xdr:col>
      <xdr:colOff>63500</xdr:colOff>
      <xdr:row>107</xdr:row>
      <xdr:rowOff>55880</xdr:rowOff>
    </xdr:to>
    <xdr:cxnSp macro="">
      <xdr:nvCxnSpPr>
        <xdr:cNvPr id="739" name="直線コネクタ 738">
          <a:extLst>
            <a:ext uri="{FF2B5EF4-FFF2-40B4-BE49-F238E27FC236}">
              <a16:creationId xmlns:a16="http://schemas.microsoft.com/office/drawing/2014/main" id="{E4DB14E4-4BA3-4921-AF2F-50E8C0390EEB}"/>
            </a:ext>
          </a:extLst>
        </xdr:cNvPr>
        <xdr:cNvCxnSpPr/>
      </xdr:nvCxnSpPr>
      <xdr:spPr>
        <a:xfrm flipV="1">
          <a:off x="21323300" y="1839468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8889</xdr:rowOff>
    </xdr:from>
    <xdr:to>
      <xdr:col>107</xdr:col>
      <xdr:colOff>101600</xdr:colOff>
      <xdr:row>107</xdr:row>
      <xdr:rowOff>110489</xdr:rowOff>
    </xdr:to>
    <xdr:sp textlink="">
      <xdr:nvSpPr>
        <xdr:cNvPr id="740" name="楕円 739">
          <a:extLst>
            <a:ext uri="{FF2B5EF4-FFF2-40B4-BE49-F238E27FC236}">
              <a16:creationId xmlns:a16="http://schemas.microsoft.com/office/drawing/2014/main" id="{8096AE3B-8448-4221-B617-622B52DB8F44}"/>
            </a:ext>
          </a:extLst>
        </xdr:cNvPr>
        <xdr:cNvSpPr/>
      </xdr:nvSpPr>
      <xdr:spPr>
        <a:xfrm>
          <a:off x="20383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55880</xdr:rowOff>
    </xdr:from>
    <xdr:to>
      <xdr:col>111</xdr:col>
      <xdr:colOff>177800</xdr:colOff>
      <xdr:row>107</xdr:row>
      <xdr:rowOff>59689</xdr:rowOff>
    </xdr:to>
    <xdr:cxnSp macro="">
      <xdr:nvCxnSpPr>
        <xdr:cNvPr id="741" name="直線コネクタ 740">
          <a:extLst>
            <a:ext uri="{FF2B5EF4-FFF2-40B4-BE49-F238E27FC236}">
              <a16:creationId xmlns:a16="http://schemas.microsoft.com/office/drawing/2014/main" id="{6AFB57A4-23AA-4C3C-A19D-057E25137EEF}"/>
            </a:ext>
          </a:extLst>
        </xdr:cNvPr>
        <xdr:cNvCxnSpPr/>
      </xdr:nvCxnSpPr>
      <xdr:spPr>
        <a:xfrm flipV="1">
          <a:off x="20434300" y="18401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15239</xdr:rowOff>
    </xdr:from>
    <xdr:to>
      <xdr:col>102</xdr:col>
      <xdr:colOff>165100</xdr:colOff>
      <xdr:row>107</xdr:row>
      <xdr:rowOff>116839</xdr:rowOff>
    </xdr:to>
    <xdr:sp textlink="">
      <xdr:nvSpPr>
        <xdr:cNvPr id="742" name="楕円 741">
          <a:extLst>
            <a:ext uri="{FF2B5EF4-FFF2-40B4-BE49-F238E27FC236}">
              <a16:creationId xmlns:a16="http://schemas.microsoft.com/office/drawing/2014/main" id="{89B593E4-EF13-4F0F-B219-E44B0958BF2A}"/>
            </a:ext>
          </a:extLst>
        </xdr:cNvPr>
        <xdr:cNvSpPr/>
      </xdr:nvSpPr>
      <xdr:spPr>
        <a:xfrm>
          <a:off x="19494500" y="183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59689</xdr:rowOff>
    </xdr:from>
    <xdr:to>
      <xdr:col>107</xdr:col>
      <xdr:colOff>50800</xdr:colOff>
      <xdr:row>107</xdr:row>
      <xdr:rowOff>66039</xdr:rowOff>
    </xdr:to>
    <xdr:cxnSp macro="">
      <xdr:nvCxnSpPr>
        <xdr:cNvPr id="743" name="直線コネクタ 742">
          <a:extLst>
            <a:ext uri="{FF2B5EF4-FFF2-40B4-BE49-F238E27FC236}">
              <a16:creationId xmlns:a16="http://schemas.microsoft.com/office/drawing/2014/main" id="{ECF467E4-BAFD-4858-8692-F9F9189187D0}"/>
            </a:ext>
          </a:extLst>
        </xdr:cNvPr>
        <xdr:cNvCxnSpPr/>
      </xdr:nvCxnSpPr>
      <xdr:spPr>
        <a:xfrm flipV="1">
          <a:off x="19545300" y="184048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textlink="">
      <xdr:nvSpPr>
        <xdr:cNvPr id="744" name="楕円 743">
          <a:extLst>
            <a:ext uri="{FF2B5EF4-FFF2-40B4-BE49-F238E27FC236}">
              <a16:creationId xmlns:a16="http://schemas.microsoft.com/office/drawing/2014/main" id="{DCC746C3-4211-435E-B3B4-638E73A8F230}"/>
            </a:ext>
          </a:extLst>
        </xdr:cNvPr>
        <xdr:cNvSpPr/>
      </xdr:nvSpPr>
      <xdr:spPr>
        <a:xfrm>
          <a:off x="18605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66039</xdr:rowOff>
    </xdr:from>
    <xdr:to>
      <xdr:col>102</xdr:col>
      <xdr:colOff>114300</xdr:colOff>
      <xdr:row>107</xdr:row>
      <xdr:rowOff>72389</xdr:rowOff>
    </xdr:to>
    <xdr:cxnSp macro="">
      <xdr:nvCxnSpPr>
        <xdr:cNvPr id="745" name="直線コネクタ 744">
          <a:extLst>
            <a:ext uri="{FF2B5EF4-FFF2-40B4-BE49-F238E27FC236}">
              <a16:creationId xmlns:a16="http://schemas.microsoft.com/office/drawing/2014/main" id="{46259F12-579F-4927-8089-36850A51E157}"/>
            </a:ext>
          </a:extLst>
        </xdr:cNvPr>
        <xdr:cNvCxnSpPr/>
      </xdr:nvCxnSpPr>
      <xdr:spPr>
        <a:xfrm flipV="1">
          <a:off x="18656300" y="184111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textlink="">
      <xdr:nvSpPr>
        <xdr:cNvPr id="746" name="n_1aveValue【庁舎】&#10;一人当たり面積">
          <a:extLst>
            <a:ext uri="{FF2B5EF4-FFF2-40B4-BE49-F238E27FC236}">
              <a16:creationId xmlns:a16="http://schemas.microsoft.com/office/drawing/2014/main" id="{185F1F63-F88E-4D31-904F-778C10E116A9}"/>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textlink="">
      <xdr:nvSpPr>
        <xdr:cNvPr id="747" name="n_2aveValue【庁舎】&#10;一人当たり面積">
          <a:extLst>
            <a:ext uri="{FF2B5EF4-FFF2-40B4-BE49-F238E27FC236}">
              <a16:creationId xmlns:a16="http://schemas.microsoft.com/office/drawing/2014/main" id="{FA6F679D-53BD-4DA4-9D96-D3EF34B5DFD8}"/>
            </a:ext>
          </a:extLst>
        </xdr:cNvPr>
        <xdr:cNvSpPr txBox="1"/>
      </xdr:nvSpPr>
      <xdr:spPr>
        <a:xfrm>
          <a:off x="20199427" y="1791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textlink="">
      <xdr:nvSpPr>
        <xdr:cNvPr id="748" name="n_3aveValue【庁舎】&#10;一人当たり面積">
          <a:extLst>
            <a:ext uri="{FF2B5EF4-FFF2-40B4-BE49-F238E27FC236}">
              <a16:creationId xmlns:a16="http://schemas.microsoft.com/office/drawing/2014/main" id="{1EAC1CC4-E7ED-42E5-A455-9F78970A8454}"/>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textlink="">
      <xdr:nvSpPr>
        <xdr:cNvPr id="749" name="n_4aveValue【庁舎】&#10;一人当たり面積">
          <a:extLst>
            <a:ext uri="{FF2B5EF4-FFF2-40B4-BE49-F238E27FC236}">
              <a16:creationId xmlns:a16="http://schemas.microsoft.com/office/drawing/2014/main" id="{C5749276-7CEC-4143-B66F-0AFD1BB219D8}"/>
            </a:ext>
          </a:extLst>
        </xdr:cNvPr>
        <xdr:cNvSpPr txBox="1"/>
      </xdr:nvSpPr>
      <xdr:spPr>
        <a:xfrm>
          <a:off x="18421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97807</xdr:rowOff>
    </xdr:from>
    <xdr:ext cx="469744" cy="259045"/>
    <xdr:sp textlink="">
      <xdr:nvSpPr>
        <xdr:cNvPr id="750" name="n_1mainValue【庁舎】&#10;一人当たり面積">
          <a:extLst>
            <a:ext uri="{FF2B5EF4-FFF2-40B4-BE49-F238E27FC236}">
              <a16:creationId xmlns:a16="http://schemas.microsoft.com/office/drawing/2014/main" id="{413620A1-E491-48FD-8AA0-893DEA631EFC}"/>
            </a:ext>
          </a:extLst>
        </xdr:cNvPr>
        <xdr:cNvSpPr txBox="1"/>
      </xdr:nvSpPr>
      <xdr:spPr>
        <a:xfrm>
          <a:off x="210757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101616</xdr:rowOff>
    </xdr:from>
    <xdr:ext cx="469744" cy="259045"/>
    <xdr:sp textlink="">
      <xdr:nvSpPr>
        <xdr:cNvPr id="751" name="n_2mainValue【庁舎】&#10;一人当たり面積">
          <a:extLst>
            <a:ext uri="{FF2B5EF4-FFF2-40B4-BE49-F238E27FC236}">
              <a16:creationId xmlns:a16="http://schemas.microsoft.com/office/drawing/2014/main" id="{B89EA8AA-DF9A-42B1-9606-1ED5A1F2DEF3}"/>
            </a:ext>
          </a:extLst>
        </xdr:cNvPr>
        <xdr:cNvSpPr txBox="1"/>
      </xdr:nvSpPr>
      <xdr:spPr>
        <a:xfrm>
          <a:off x="20199427"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107966</xdr:rowOff>
    </xdr:from>
    <xdr:ext cx="469744" cy="259045"/>
    <xdr:sp textlink="">
      <xdr:nvSpPr>
        <xdr:cNvPr id="752" name="n_3mainValue【庁舎】&#10;一人当たり面積">
          <a:extLst>
            <a:ext uri="{FF2B5EF4-FFF2-40B4-BE49-F238E27FC236}">
              <a16:creationId xmlns:a16="http://schemas.microsoft.com/office/drawing/2014/main" id="{C89ED0C5-FFDA-475F-8715-7860F36CDD80}"/>
            </a:ext>
          </a:extLst>
        </xdr:cNvPr>
        <xdr:cNvSpPr txBox="1"/>
      </xdr:nvSpPr>
      <xdr:spPr>
        <a:xfrm>
          <a:off x="19310427" y="184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textlink="">
      <xdr:nvSpPr>
        <xdr:cNvPr id="753" name="n_4mainValue【庁舎】&#10;一人当たり面積">
          <a:extLst>
            <a:ext uri="{FF2B5EF4-FFF2-40B4-BE49-F238E27FC236}">
              <a16:creationId xmlns:a16="http://schemas.microsoft.com/office/drawing/2014/main" id="{A15D2460-EE2E-4B67-B255-0E53C24C9ABC}"/>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4" name="正方形/長方形 753">
          <a:extLst>
            <a:ext uri="{FF2B5EF4-FFF2-40B4-BE49-F238E27FC236}">
              <a16:creationId xmlns:a16="http://schemas.microsoft.com/office/drawing/2014/main" id="{1F56796D-243E-4337-8788-6E08BB6645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5" name="正方形/長方形 754">
          <a:extLst>
            <a:ext uri="{FF2B5EF4-FFF2-40B4-BE49-F238E27FC236}">
              <a16:creationId xmlns:a16="http://schemas.microsoft.com/office/drawing/2014/main" id="{A6846750-0225-4D2B-9D97-E362688161B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6" name="テキスト ボックス 755">
          <a:extLst>
            <a:ext uri="{FF2B5EF4-FFF2-40B4-BE49-F238E27FC236}">
              <a16:creationId xmlns:a16="http://schemas.microsoft.com/office/drawing/2014/main" id="{87CB3BF1-FEA1-47C9-8050-0797D608540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有形固定資産減価償却率が類似団体と比較して特に高くなっている施設は、図書館、福祉施設、庁舎である。</a:t>
          </a:r>
        </a:p>
        <a:p>
          <a:r>
            <a:rPr kumimoji="1" lang="ja-JP" altLang="en-US" sz="1300">
              <a:latin typeface="ＭＳ Ｐゴシック" panose="020B0600070205080204" pitchFamily="50" charset="-128"/>
              <a:ea typeface="ＭＳ Ｐゴシック" panose="020B0600070205080204" pitchFamily="50" charset="-128"/>
            </a:rPr>
            <a:t>　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年以上経過している施設が多くあることが主な要因であり、平成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p>
        <a:p>
          <a:r>
            <a:rPr kumimoji="1" lang="ja-JP" altLang="en-US" sz="1300">
              <a:latin typeface="ＭＳ Ｐゴシック" panose="020B0600070205080204" pitchFamily="50" charset="-128"/>
              <a:ea typeface="ＭＳ Ｐゴシック" panose="020B0600070205080204" pitchFamily="50" charset="-128"/>
            </a:rPr>
            <a:t>　市民会館については、市民会館改修事業により比率が改善している。</a:t>
          </a:r>
        </a:p>
        <a:p>
          <a:r>
            <a:rPr kumimoji="1" lang="ja-JP" altLang="en-US" sz="1300">
              <a:latin typeface="ＭＳ Ｐゴシック" panose="020B0600070205080204" pitchFamily="50" charset="-128"/>
              <a:ea typeface="ＭＳ Ｐゴシック" panose="020B0600070205080204" pitchFamily="50" charset="-128"/>
            </a:rPr>
            <a:t>　一人当たり面積及び一人当たり有形固定資産（償却資産）額が類似団体と比較して特に低くなっている施設は、福祉施設、庁舎であるが、不足している状況は認められないため、適正な設置状況だと認識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80" customWidth="1"/>
    <col min="12" max="12" width="2.26953125" style="180" customWidth="1"/>
    <col min="13" max="17" width="2.36328125" style="180" customWidth="1"/>
    <col min="18" max="119" width="2.08984375" style="180" customWidth="1"/>
    <col min="120" max="16384" width="0" style="180" hidden="1"/>
  </cols>
  <sheetData>
    <row r="1" spans="1:119" ht="33" customHeight="1">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c r="B2" s="182" t="s">
        <v>77</v>
      </c>
      <c r="C2" s="182"/>
      <c r="D2" s="183"/>
    </row>
    <row r="3" spans="1:119" ht="18.75" customHeight="1" thickBot="1">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16368589</v>
      </c>
      <c r="BO4" s="485"/>
      <c r="BP4" s="485"/>
      <c r="BQ4" s="485"/>
      <c r="BR4" s="485"/>
      <c r="BS4" s="485"/>
      <c r="BT4" s="485"/>
      <c r="BU4" s="486"/>
      <c r="BV4" s="484">
        <v>15819938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10.199999999999999</v>
      </c>
      <c r="CU4" s="625"/>
      <c r="CV4" s="625"/>
      <c r="CW4" s="625"/>
      <c r="CX4" s="625"/>
      <c r="CY4" s="625"/>
      <c r="CZ4" s="625"/>
      <c r="DA4" s="626"/>
      <c r="DB4" s="624">
        <v>12.3</v>
      </c>
      <c r="DC4" s="625"/>
      <c r="DD4" s="625"/>
      <c r="DE4" s="625"/>
      <c r="DF4" s="625"/>
      <c r="DG4" s="625"/>
      <c r="DH4" s="625"/>
      <c r="DI4" s="626"/>
    </row>
    <row r="5" spans="1:119" ht="18.75" customHeight="1">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15697600</v>
      </c>
      <c r="BO5" s="456"/>
      <c r="BP5" s="456"/>
      <c r="BQ5" s="456"/>
      <c r="BR5" s="456"/>
      <c r="BS5" s="456"/>
      <c r="BT5" s="456"/>
      <c r="BU5" s="457"/>
      <c r="BV5" s="455">
        <v>15028076</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87.8</v>
      </c>
      <c r="CU5" s="453"/>
      <c r="CV5" s="453"/>
      <c r="CW5" s="453"/>
      <c r="CX5" s="453"/>
      <c r="CY5" s="453"/>
      <c r="CZ5" s="453"/>
      <c r="DA5" s="454"/>
      <c r="DB5" s="452">
        <v>87.9</v>
      </c>
      <c r="DC5" s="453"/>
      <c r="DD5" s="453"/>
      <c r="DE5" s="453"/>
      <c r="DF5" s="453"/>
      <c r="DG5" s="453"/>
      <c r="DH5" s="453"/>
      <c r="DI5" s="454"/>
    </row>
    <row r="6" spans="1:119" ht="18.75" customHeight="1">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670989</v>
      </c>
      <c r="BO6" s="456"/>
      <c r="BP6" s="456"/>
      <c r="BQ6" s="456"/>
      <c r="BR6" s="456"/>
      <c r="BS6" s="456"/>
      <c r="BT6" s="456"/>
      <c r="BU6" s="457"/>
      <c r="BV6" s="455">
        <v>791862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88.3</v>
      </c>
      <c r="CU6" s="599"/>
      <c r="CV6" s="599"/>
      <c r="CW6" s="599"/>
      <c r="CX6" s="599"/>
      <c r="CY6" s="599"/>
      <c r="CZ6" s="599"/>
      <c r="DA6" s="600"/>
      <c r="DB6" s="598">
        <v>89.1</v>
      </c>
      <c r="DC6" s="599"/>
      <c r="DD6" s="599"/>
      <c r="DE6" s="599"/>
      <c r="DF6" s="599"/>
      <c r="DG6" s="599"/>
      <c r="DH6" s="599"/>
      <c r="DI6" s="600"/>
    </row>
    <row r="7" spans="1:119" ht="18.75" customHeight="1">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7983</v>
      </c>
      <c r="BO7" s="456"/>
      <c r="BP7" s="456"/>
      <c r="BQ7" s="456"/>
      <c r="BR7" s="456"/>
      <c r="BS7" s="456"/>
      <c r="BT7" s="456"/>
      <c r="BU7" s="457"/>
      <c r="BV7" s="455">
        <v>9804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6490780</v>
      </c>
      <c r="CU7" s="456"/>
      <c r="CV7" s="456"/>
      <c r="CW7" s="456"/>
      <c r="CX7" s="456"/>
      <c r="CY7" s="456"/>
      <c r="CZ7" s="456"/>
      <c r="DA7" s="457"/>
      <c r="DB7" s="455">
        <v>6359339</v>
      </c>
      <c r="DC7" s="456"/>
      <c r="DD7" s="456"/>
      <c r="DE7" s="456"/>
      <c r="DF7" s="456"/>
      <c r="DG7" s="456"/>
      <c r="DH7" s="456"/>
      <c r="DI7" s="457"/>
    </row>
    <row r="8" spans="1:119" ht="18.75" customHeight="1" thickBot="1">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663006</v>
      </c>
      <c r="BO8" s="456"/>
      <c r="BP8" s="456"/>
      <c r="BQ8" s="456"/>
      <c r="BR8" s="456"/>
      <c r="BS8" s="456"/>
      <c r="BT8" s="456"/>
      <c r="BU8" s="457"/>
      <c r="BV8" s="455">
        <v>782058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0.39</v>
      </c>
      <c r="CU8" s="559"/>
      <c r="CV8" s="559"/>
      <c r="CW8" s="559"/>
      <c r="CX8" s="559"/>
      <c r="CY8" s="559"/>
      <c r="CZ8" s="559"/>
      <c r="DA8" s="560"/>
      <c r="DB8" s="558">
        <v>0.41</v>
      </c>
      <c r="DC8" s="559"/>
      <c r="DD8" s="559"/>
      <c r="DE8" s="559"/>
      <c r="DF8" s="559"/>
      <c r="DG8" s="559"/>
      <c r="DH8" s="559"/>
      <c r="DI8" s="560"/>
    </row>
    <row r="9" spans="1:119" ht="18.75" customHeight="1" thickBot="1">
      <c r="A9" s="181"/>
      <c r="B9" s="587" t="s">
        <v>106</v>
      </c>
      <c r="C9" s="588"/>
      <c r="D9" s="588"/>
      <c r="E9" s="588"/>
      <c r="F9" s="588"/>
      <c r="G9" s="588"/>
      <c r="H9" s="588"/>
      <c r="I9" s="588"/>
      <c r="J9" s="588"/>
      <c r="K9" s="506"/>
      <c r="L9" s="589" t="s">
        <v>107</v>
      </c>
      <c r="M9" s="590"/>
      <c r="N9" s="590"/>
      <c r="O9" s="590"/>
      <c r="P9" s="590"/>
      <c r="Q9" s="591"/>
      <c r="R9" s="592">
        <v>20033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-119052</v>
      </c>
      <c r="BO9" s="456"/>
      <c r="BP9" s="456"/>
      <c r="BQ9" s="456"/>
      <c r="BR9" s="456"/>
      <c r="BS9" s="456"/>
      <c r="BT9" s="456"/>
      <c r="BU9" s="457"/>
      <c r="BV9" s="455">
        <v>72066</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12.2</v>
      </c>
      <c r="CU9" s="453"/>
      <c r="CV9" s="453"/>
      <c r="CW9" s="453"/>
      <c r="CX9" s="453"/>
      <c r="CY9" s="453"/>
      <c r="CZ9" s="453"/>
      <c r="DA9" s="454"/>
      <c r="DB9" s="452">
        <v>12</v>
      </c>
      <c r="DC9" s="453"/>
      <c r="DD9" s="453"/>
      <c r="DE9" s="453"/>
      <c r="DF9" s="453"/>
      <c r="DG9" s="453"/>
      <c r="DH9" s="453"/>
      <c r="DI9" s="454"/>
    </row>
    <row r="10" spans="1:119" ht="18.75" customHeight="1" thickBot="1">
      <c r="A10" s="181"/>
      <c r="B10" s="587"/>
      <c r="C10" s="588"/>
      <c r="D10" s="588"/>
      <c r="E10" s="588"/>
      <c r="F10" s="588"/>
      <c r="G10" s="588"/>
      <c r="H10" s="588"/>
      <c r="I10" s="588"/>
      <c r="J10" s="588"/>
      <c r="K10" s="506"/>
      <c r="L10" s="411" t="s">
        <v>112</v>
      </c>
      <c r="M10" s="412"/>
      <c r="N10" s="412"/>
      <c r="O10" s="412"/>
      <c r="P10" s="412"/>
      <c r="Q10" s="413"/>
      <c r="R10" s="408">
        <v>22046</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100050</v>
      </c>
      <c r="BO10" s="456"/>
      <c r="BP10" s="456"/>
      <c r="BQ10" s="456"/>
      <c r="BR10" s="456"/>
      <c r="BS10" s="456"/>
      <c r="BT10" s="456"/>
      <c r="BU10" s="457"/>
      <c r="BV10" s="455">
        <v>675450</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c r="A12" s="181"/>
      <c r="B12" s="561" t="s">
        <v>123</v>
      </c>
      <c r="C12" s="562"/>
      <c r="D12" s="562"/>
      <c r="E12" s="562"/>
      <c r="F12" s="562"/>
      <c r="G12" s="562"/>
      <c r="H12" s="562"/>
      <c r="I12" s="562"/>
      <c r="J12" s="562"/>
      <c r="K12" s="563"/>
      <c r="L12" s="570" t="s">
        <v>124</v>
      </c>
      <c r="M12" s="571"/>
      <c r="N12" s="571"/>
      <c r="O12" s="571"/>
      <c r="P12" s="571"/>
      <c r="Q12" s="572"/>
      <c r="R12" s="573">
        <v>19235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101108</v>
      </c>
      <c r="BO12" s="456"/>
      <c r="BP12" s="456"/>
      <c r="BQ12" s="456"/>
      <c r="BR12" s="456"/>
      <c r="BS12" s="456"/>
      <c r="BT12" s="456"/>
      <c r="BU12" s="457"/>
      <c r="BV12" s="455">
        <v>2600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c r="A13" s="181"/>
      <c r="B13" s="564"/>
      <c r="C13" s="565"/>
      <c r="D13" s="565"/>
      <c r="E13" s="565"/>
      <c r="F13" s="565"/>
      <c r="G13" s="565"/>
      <c r="H13" s="565"/>
      <c r="I13" s="565"/>
      <c r="J13" s="565"/>
      <c r="K13" s="566"/>
      <c r="L13" s="190"/>
      <c r="M13" s="539" t="s">
        <v>130</v>
      </c>
      <c r="N13" s="540"/>
      <c r="O13" s="540"/>
      <c r="P13" s="540"/>
      <c r="Q13" s="541"/>
      <c r="R13" s="542">
        <v>18783</v>
      </c>
      <c r="S13" s="543"/>
      <c r="T13" s="543"/>
      <c r="U13" s="543"/>
      <c r="V13" s="544"/>
      <c r="W13" s="545" t="s">
        <v>131</v>
      </c>
      <c r="X13" s="441"/>
      <c r="Y13" s="441"/>
      <c r="Z13" s="441"/>
      <c r="AA13" s="441"/>
      <c r="AB13" s="442"/>
      <c r="AC13" s="408">
        <v>1116</v>
      </c>
      <c r="AD13" s="409"/>
      <c r="AE13" s="409"/>
      <c r="AF13" s="409"/>
      <c r="AG13" s="410"/>
      <c r="AH13" s="408">
        <v>1258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-120110</v>
      </c>
      <c r="BO13" s="456"/>
      <c r="BP13" s="456"/>
      <c r="BQ13" s="456"/>
      <c r="BR13" s="456"/>
      <c r="BS13" s="456"/>
      <c r="BT13" s="456"/>
      <c r="BU13" s="457"/>
      <c r="BV13" s="455">
        <v>744916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7.7</v>
      </c>
      <c r="CU13" s="453"/>
      <c r="CV13" s="453"/>
      <c r="CW13" s="453"/>
      <c r="CX13" s="453"/>
      <c r="CY13" s="453"/>
      <c r="CZ13" s="453"/>
      <c r="DA13" s="454"/>
      <c r="DB13" s="452">
        <v>7.9</v>
      </c>
      <c r="DC13" s="453"/>
      <c r="DD13" s="453"/>
      <c r="DE13" s="453"/>
      <c r="DF13" s="453"/>
      <c r="DG13" s="453"/>
      <c r="DH13" s="453"/>
      <c r="DI13" s="454"/>
    </row>
    <row r="14" spans="1:119" ht="18.75" customHeight="1" thickBot="1">
      <c r="A14" s="181"/>
      <c r="B14" s="564"/>
      <c r="C14" s="565"/>
      <c r="D14" s="565"/>
      <c r="E14" s="565"/>
      <c r="F14" s="565"/>
      <c r="G14" s="565"/>
      <c r="H14" s="565"/>
      <c r="I14" s="565"/>
      <c r="J14" s="565"/>
      <c r="K14" s="566"/>
      <c r="L14" s="529" t="s">
        <v>135</v>
      </c>
      <c r="M14" s="582"/>
      <c r="N14" s="582"/>
      <c r="O14" s="582"/>
      <c r="P14" s="582"/>
      <c r="Q14" s="583"/>
      <c r="R14" s="542">
        <v>19715</v>
      </c>
      <c r="S14" s="543"/>
      <c r="T14" s="543"/>
      <c r="U14" s="543"/>
      <c r="V14" s="544"/>
      <c r="W14" s="546"/>
      <c r="X14" s="444"/>
      <c r="Y14" s="444"/>
      <c r="Z14" s="444"/>
      <c r="AA14" s="444"/>
      <c r="AB14" s="445"/>
      <c r="AC14" s="535">
        <v>12.1</v>
      </c>
      <c r="AD14" s="536"/>
      <c r="AE14" s="536"/>
      <c r="AF14" s="536"/>
      <c r="AG14" s="537"/>
      <c r="AH14" s="535">
        <v>12.3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c r="A15" s="181"/>
      <c r="B15" s="564"/>
      <c r="C15" s="565"/>
      <c r="D15" s="565"/>
      <c r="E15" s="565"/>
      <c r="F15" s="565"/>
      <c r="G15" s="565"/>
      <c r="H15" s="565"/>
      <c r="I15" s="565"/>
      <c r="J15" s="565"/>
      <c r="K15" s="566"/>
      <c r="L15" s="190"/>
      <c r="M15" s="539" t="s">
        <v>130</v>
      </c>
      <c r="N15" s="540"/>
      <c r="O15" s="540"/>
      <c r="P15" s="540"/>
      <c r="Q15" s="541"/>
      <c r="R15" s="542">
        <v>19279</v>
      </c>
      <c r="S15" s="543"/>
      <c r="T15" s="543"/>
      <c r="U15" s="543"/>
      <c r="V15" s="544"/>
      <c r="W15" s="545" t="s">
        <v>137</v>
      </c>
      <c r="X15" s="441"/>
      <c r="Y15" s="441"/>
      <c r="Z15" s="441"/>
      <c r="AA15" s="441"/>
      <c r="AB15" s="442"/>
      <c r="AC15" s="408">
        <v>2049</v>
      </c>
      <c r="AD15" s="409"/>
      <c r="AE15" s="409"/>
      <c r="AF15" s="409"/>
      <c r="AG15" s="410"/>
      <c r="AH15" s="408">
        <v>2454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2277143</v>
      </c>
      <c r="BO15" s="485"/>
      <c r="BP15" s="485"/>
      <c r="BQ15" s="485"/>
      <c r="BR15" s="485"/>
      <c r="BS15" s="485"/>
      <c r="BT15" s="485"/>
      <c r="BU15" s="486"/>
      <c r="BV15" s="484">
        <v>2257766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22.2</v>
      </c>
      <c r="AD16" s="536"/>
      <c r="AE16" s="536"/>
      <c r="AF16" s="536"/>
      <c r="AG16" s="537"/>
      <c r="AH16" s="535">
        <v>24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5880340</v>
      </c>
      <c r="BO16" s="456"/>
      <c r="BP16" s="456"/>
      <c r="BQ16" s="456"/>
      <c r="BR16" s="456"/>
      <c r="BS16" s="456"/>
      <c r="BT16" s="456"/>
      <c r="BU16" s="457"/>
      <c r="BV16" s="455">
        <v>5696456</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6072</v>
      </c>
      <c r="AD17" s="409"/>
      <c r="AE17" s="409"/>
      <c r="AF17" s="409"/>
      <c r="AG17" s="410"/>
      <c r="AH17" s="408">
        <v>6534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2847962</v>
      </c>
      <c r="BO17" s="456"/>
      <c r="BP17" s="456"/>
      <c r="BQ17" s="456"/>
      <c r="BR17" s="456"/>
      <c r="BS17" s="456"/>
      <c r="BT17" s="456"/>
      <c r="BU17" s="457"/>
      <c r="BV17" s="455">
        <v>2835137</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81"/>
      <c r="B18" s="505" t="s">
        <v>147</v>
      </c>
      <c r="C18" s="506"/>
      <c r="D18" s="506"/>
      <c r="E18" s="507"/>
      <c r="F18" s="507"/>
      <c r="G18" s="507"/>
      <c r="H18" s="507"/>
      <c r="I18" s="507"/>
      <c r="J18" s="507"/>
      <c r="K18" s="507"/>
      <c r="L18" s="508">
        <v>74.78</v>
      </c>
      <c r="M18" s="508"/>
      <c r="N18" s="508"/>
      <c r="O18" s="508"/>
      <c r="P18" s="508"/>
      <c r="Q18" s="508"/>
      <c r="R18" s="509"/>
      <c r="S18" s="509"/>
      <c r="T18" s="509"/>
      <c r="U18" s="509"/>
      <c r="V18" s="510"/>
      <c r="W18" s="526"/>
      <c r="X18" s="527"/>
      <c r="Y18" s="527"/>
      <c r="Z18" s="527"/>
      <c r="AA18" s="527"/>
      <c r="AB18" s="551"/>
      <c r="AC18" s="425">
        <v>65.7</v>
      </c>
      <c r="AD18" s="426"/>
      <c r="AE18" s="426"/>
      <c r="AF18" s="426"/>
      <c r="AG18" s="511"/>
      <c r="AH18" s="425">
        <v>63.8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5749182</v>
      </c>
      <c r="BO18" s="456"/>
      <c r="BP18" s="456"/>
      <c r="BQ18" s="456"/>
      <c r="BR18" s="456"/>
      <c r="BS18" s="456"/>
      <c r="BT18" s="456"/>
      <c r="BU18" s="457"/>
      <c r="BV18" s="455">
        <v>5655341</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81"/>
      <c r="B19" s="505" t="s">
        <v>149</v>
      </c>
      <c r="C19" s="506"/>
      <c r="D19" s="506"/>
      <c r="E19" s="507"/>
      <c r="F19" s="507"/>
      <c r="G19" s="507"/>
      <c r="H19" s="507"/>
      <c r="I19" s="507"/>
      <c r="J19" s="507"/>
      <c r="K19" s="507"/>
      <c r="L19" s="515">
        <v>268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8708717</v>
      </c>
      <c r="BO19" s="456"/>
      <c r="BP19" s="456"/>
      <c r="BQ19" s="456"/>
      <c r="BR19" s="456"/>
      <c r="BS19" s="456"/>
      <c r="BT19" s="456"/>
      <c r="BU19" s="457"/>
      <c r="BV19" s="455">
        <v>8312324</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81"/>
      <c r="B20" s="505" t="s">
        <v>151</v>
      </c>
      <c r="C20" s="506"/>
      <c r="D20" s="506"/>
      <c r="E20" s="507"/>
      <c r="F20" s="507"/>
      <c r="G20" s="507"/>
      <c r="H20" s="507"/>
      <c r="I20" s="507"/>
      <c r="J20" s="507"/>
      <c r="K20" s="507"/>
      <c r="L20" s="515">
        <v>9455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12704664</v>
      </c>
      <c r="BO22" s="485"/>
      <c r="BP22" s="485"/>
      <c r="BQ22" s="485"/>
      <c r="BR22" s="485"/>
      <c r="BS22" s="485"/>
      <c r="BT22" s="485"/>
      <c r="BU22" s="486"/>
      <c r="BV22" s="484">
        <v>11356886</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12343230</v>
      </c>
      <c r="BO23" s="456"/>
      <c r="BP23" s="456"/>
      <c r="BQ23" s="456"/>
      <c r="BR23" s="456"/>
      <c r="BS23" s="456"/>
      <c r="BT23" s="456"/>
      <c r="BU23" s="457"/>
      <c r="BV23" s="455">
        <v>10920738</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81"/>
      <c r="B24" s="434"/>
      <c r="C24" s="435"/>
      <c r="D24" s="436"/>
      <c r="E24" s="411" t="s">
        <v>161</v>
      </c>
      <c r="F24" s="412"/>
      <c r="G24" s="412"/>
      <c r="H24" s="412"/>
      <c r="I24" s="412"/>
      <c r="J24" s="412"/>
      <c r="K24" s="413"/>
      <c r="L24" s="408">
        <v>1</v>
      </c>
      <c r="M24" s="409"/>
      <c r="N24" s="409"/>
      <c r="O24" s="409"/>
      <c r="P24" s="410"/>
      <c r="Q24" s="408">
        <v>7135</v>
      </c>
      <c r="R24" s="409"/>
      <c r="S24" s="409"/>
      <c r="T24" s="409"/>
      <c r="U24" s="409"/>
      <c r="V24" s="410"/>
      <c r="W24" s="498"/>
      <c r="X24" s="435"/>
      <c r="Y24" s="436"/>
      <c r="Z24" s="411" t="s">
        <v>162</v>
      </c>
      <c r="AA24" s="412"/>
      <c r="AB24" s="412"/>
      <c r="AC24" s="412"/>
      <c r="AD24" s="412"/>
      <c r="AE24" s="412"/>
      <c r="AF24" s="412"/>
      <c r="AG24" s="413"/>
      <c r="AH24" s="408">
        <v>239</v>
      </c>
      <c r="AI24" s="409"/>
      <c r="AJ24" s="409"/>
      <c r="AK24" s="409"/>
      <c r="AL24" s="410"/>
      <c r="AM24" s="408">
        <v>708157</v>
      </c>
      <c r="AN24" s="409"/>
      <c r="AO24" s="409"/>
      <c r="AP24" s="409"/>
      <c r="AQ24" s="409"/>
      <c r="AR24" s="410"/>
      <c r="AS24" s="408">
        <v>2963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9538924</v>
      </c>
      <c r="BO24" s="456"/>
      <c r="BP24" s="456"/>
      <c r="BQ24" s="456"/>
      <c r="BR24" s="456"/>
      <c r="BS24" s="456"/>
      <c r="BT24" s="456"/>
      <c r="BU24" s="457"/>
      <c r="BV24" s="455">
        <v>7869636</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81"/>
      <c r="B25" s="434"/>
      <c r="C25" s="435"/>
      <c r="D25" s="436"/>
      <c r="E25" s="411" t="s">
        <v>164</v>
      </c>
      <c r="F25" s="412"/>
      <c r="G25" s="412"/>
      <c r="H25" s="412"/>
      <c r="I25" s="412"/>
      <c r="J25" s="412"/>
      <c r="K25" s="413"/>
      <c r="L25" s="408">
        <v>1</v>
      </c>
      <c r="M25" s="409"/>
      <c r="N25" s="409"/>
      <c r="O25" s="409"/>
      <c r="P25" s="410"/>
      <c r="Q25" s="408">
        <v>5664</v>
      </c>
      <c r="R25" s="409"/>
      <c r="S25" s="409"/>
      <c r="T25" s="409"/>
      <c r="U25" s="409"/>
      <c r="V25" s="410"/>
      <c r="W25" s="498"/>
      <c r="X25" s="435"/>
      <c r="Y25" s="436"/>
      <c r="Z25" s="411" t="s">
        <v>165</v>
      </c>
      <c r="AA25" s="412"/>
      <c r="AB25" s="412"/>
      <c r="AC25" s="412"/>
      <c r="AD25" s="412"/>
      <c r="AE25" s="412"/>
      <c r="AF25" s="412"/>
      <c r="AG25" s="413"/>
      <c r="AH25" s="408">
        <v>41</v>
      </c>
      <c r="AI25" s="409"/>
      <c r="AJ25" s="409"/>
      <c r="AK25" s="409"/>
      <c r="AL25" s="410"/>
      <c r="AM25" s="408">
        <v>113939</v>
      </c>
      <c r="AN25" s="409"/>
      <c r="AO25" s="409"/>
      <c r="AP25" s="409"/>
      <c r="AQ25" s="409"/>
      <c r="AR25" s="410"/>
      <c r="AS25" s="408">
        <v>2779</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207420</v>
      </c>
      <c r="BO25" s="485"/>
      <c r="BP25" s="485"/>
      <c r="BQ25" s="485"/>
      <c r="BR25" s="485"/>
      <c r="BS25" s="485"/>
      <c r="BT25" s="485"/>
      <c r="BU25" s="486"/>
      <c r="BV25" s="484">
        <v>53467</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81"/>
      <c r="B26" s="434"/>
      <c r="C26" s="435"/>
      <c r="D26" s="436"/>
      <c r="E26" s="411" t="s">
        <v>167</v>
      </c>
      <c r="F26" s="412"/>
      <c r="G26" s="412"/>
      <c r="H26" s="412"/>
      <c r="I26" s="412"/>
      <c r="J26" s="412"/>
      <c r="K26" s="413"/>
      <c r="L26" s="408">
        <v>1</v>
      </c>
      <c r="M26" s="409"/>
      <c r="N26" s="409"/>
      <c r="O26" s="409"/>
      <c r="P26" s="410"/>
      <c r="Q26" s="408">
        <v>5357</v>
      </c>
      <c r="R26" s="409"/>
      <c r="S26" s="409"/>
      <c r="T26" s="409"/>
      <c r="U26" s="409"/>
      <c r="V26" s="410"/>
      <c r="W26" s="498"/>
      <c r="X26" s="435"/>
      <c r="Y26" s="436"/>
      <c r="Z26" s="411" t="s">
        <v>168</v>
      </c>
      <c r="AA26" s="466"/>
      <c r="AB26" s="466"/>
      <c r="AC26" s="466"/>
      <c r="AD26" s="466"/>
      <c r="AE26" s="466"/>
      <c r="AF26" s="466"/>
      <c r="AG26" s="467"/>
      <c r="AH26" s="408">
        <v>2</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81"/>
      <c r="B27" s="434"/>
      <c r="C27" s="435"/>
      <c r="D27" s="436"/>
      <c r="E27" s="411" t="s">
        <v>171</v>
      </c>
      <c r="F27" s="412"/>
      <c r="G27" s="412"/>
      <c r="H27" s="412"/>
      <c r="I27" s="412"/>
      <c r="J27" s="412"/>
      <c r="K27" s="413"/>
      <c r="L27" s="408">
        <v>1</v>
      </c>
      <c r="M27" s="409"/>
      <c r="N27" s="409"/>
      <c r="O27" s="409"/>
      <c r="P27" s="410"/>
      <c r="Q27" s="408">
        <v>3700</v>
      </c>
      <c r="R27" s="409"/>
      <c r="S27" s="409"/>
      <c r="T27" s="409"/>
      <c r="U27" s="409"/>
      <c r="V27" s="410"/>
      <c r="W27" s="498"/>
      <c r="X27" s="435"/>
      <c r="Y27" s="436"/>
      <c r="Z27" s="411" t="s">
        <v>172</v>
      </c>
      <c r="AA27" s="412"/>
      <c r="AB27" s="412"/>
      <c r="AC27" s="412"/>
      <c r="AD27" s="412"/>
      <c r="AE27" s="412"/>
      <c r="AF27" s="412"/>
      <c r="AG27" s="413"/>
      <c r="AH27" s="408">
        <v>7</v>
      </c>
      <c r="AI27" s="409"/>
      <c r="AJ27" s="409"/>
      <c r="AK27" s="409"/>
      <c r="AL27" s="410"/>
      <c r="AM27" s="408">
        <v>29057</v>
      </c>
      <c r="AN27" s="409"/>
      <c r="AO27" s="409"/>
      <c r="AP27" s="409"/>
      <c r="AQ27" s="409"/>
      <c r="AR27" s="410"/>
      <c r="AS27" s="408">
        <v>4151</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333000</v>
      </c>
      <c r="BO27" s="490"/>
      <c r="BP27" s="490"/>
      <c r="BQ27" s="490"/>
      <c r="BR27" s="490"/>
      <c r="BS27" s="490"/>
      <c r="BT27" s="490"/>
      <c r="BU27" s="491"/>
      <c r="BV27" s="489">
        <v>332850</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81"/>
      <c r="B28" s="434"/>
      <c r="C28" s="435"/>
      <c r="D28" s="436"/>
      <c r="E28" s="411" t="s">
        <v>174</v>
      </c>
      <c r="F28" s="412"/>
      <c r="G28" s="412"/>
      <c r="H28" s="412"/>
      <c r="I28" s="412"/>
      <c r="J28" s="412"/>
      <c r="K28" s="413"/>
      <c r="L28" s="408">
        <v>1</v>
      </c>
      <c r="M28" s="409"/>
      <c r="N28" s="409"/>
      <c r="O28" s="409"/>
      <c r="P28" s="410"/>
      <c r="Q28" s="408">
        <v>2920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2364792</v>
      </c>
      <c r="BO28" s="485"/>
      <c r="BP28" s="485"/>
      <c r="BQ28" s="485"/>
      <c r="BR28" s="485"/>
      <c r="BS28" s="485"/>
      <c r="BT28" s="485"/>
      <c r="BU28" s="486"/>
      <c r="BV28" s="484">
        <v>2365850</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81"/>
      <c r="B29" s="434"/>
      <c r="C29" s="435"/>
      <c r="D29" s="436"/>
      <c r="E29" s="411" t="s">
        <v>177</v>
      </c>
      <c r="F29" s="412"/>
      <c r="G29" s="412"/>
      <c r="H29" s="412"/>
      <c r="I29" s="412"/>
      <c r="J29" s="412"/>
      <c r="K29" s="413"/>
      <c r="L29" s="408">
        <v>12</v>
      </c>
      <c r="M29" s="409"/>
      <c r="N29" s="409"/>
      <c r="O29" s="409"/>
      <c r="P29" s="410"/>
      <c r="Q29" s="408">
        <v>2765</v>
      </c>
      <c r="R29" s="409"/>
      <c r="S29" s="409"/>
      <c r="T29" s="409"/>
      <c r="U29" s="409"/>
      <c r="V29" s="410"/>
      <c r="W29" s="499"/>
      <c r="X29" s="500"/>
      <c r="Y29" s="501"/>
      <c r="Z29" s="411" t="s">
        <v>178</v>
      </c>
      <c r="AA29" s="412"/>
      <c r="AB29" s="412"/>
      <c r="AC29" s="412"/>
      <c r="AD29" s="412"/>
      <c r="AE29" s="412"/>
      <c r="AF29" s="412"/>
      <c r="AG29" s="413"/>
      <c r="AH29" s="408">
        <v>246</v>
      </c>
      <c r="AI29" s="409"/>
      <c r="AJ29" s="409"/>
      <c r="AK29" s="409"/>
      <c r="AL29" s="410"/>
      <c r="AM29" s="408">
        <v>737214</v>
      </c>
      <c r="AN29" s="409"/>
      <c r="AO29" s="409"/>
      <c r="AP29" s="409"/>
      <c r="AQ29" s="409"/>
      <c r="AR29" s="410"/>
      <c r="AS29" s="408">
        <v>2997</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899100</v>
      </c>
      <c r="BO29" s="456"/>
      <c r="BP29" s="456"/>
      <c r="BQ29" s="456"/>
      <c r="BR29" s="456"/>
      <c r="BS29" s="456"/>
      <c r="BT29" s="456"/>
      <c r="BU29" s="457"/>
      <c r="BV29" s="455">
        <v>342080</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96.7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4272791</v>
      </c>
      <c r="BO30" s="490"/>
      <c r="BP30" s="490"/>
      <c r="BQ30" s="490"/>
      <c r="BR30" s="490"/>
      <c r="BS30" s="490"/>
      <c r="BT30" s="490"/>
      <c r="BU30" s="491"/>
      <c r="BV30" s="489">
        <v>4239478</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c r="A31" s="181"/>
      <c r="B31" s="203"/>
      <c r="DI31" s="204"/>
    </row>
    <row r="32" spans="1:113" ht="13.5" customHeight="1">
      <c r="A32" s="181"/>
      <c r="B32" s="205"/>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204"/>
    </row>
    <row r="33" spans="1:113" ht="13.5" customHeight="1">
      <c r="A33" s="181"/>
      <c r="B33" s="205"/>
      <c r="C33" s="407" t="s">
        <v>187</v>
      </c>
      <c r="D33" s="407"/>
      <c r="E33" s="406" t="s">
        <v>188</v>
      </c>
      <c r="F33" s="406"/>
      <c r="G33" s="406"/>
      <c r="H33" s="406"/>
      <c r="I33" s="406"/>
      <c r="J33" s="406"/>
      <c r="K33" s="406"/>
      <c r="L33" s="406"/>
      <c r="M33" s="406"/>
      <c r="N33" s="406"/>
      <c r="O33" s="406"/>
      <c r="P33" s="406"/>
      <c r="Q33" s="406"/>
      <c r="R33" s="406"/>
      <c r="S33" s="406"/>
      <c r="T33" s="206"/>
      <c r="U33" s="407" t="s">
        <v>187</v>
      </c>
      <c r="V33" s="407"/>
      <c r="W33" s="406" t="s">
        <v>188</v>
      </c>
      <c r="X33" s="406"/>
      <c r="Y33" s="406"/>
      <c r="Z33" s="406"/>
      <c r="AA33" s="406"/>
      <c r="AB33" s="406"/>
      <c r="AC33" s="406"/>
      <c r="AD33" s="406"/>
      <c r="AE33" s="406"/>
      <c r="AF33" s="406"/>
      <c r="AG33" s="406"/>
      <c r="AH33" s="406"/>
      <c r="AI33" s="406"/>
      <c r="AJ33" s="406"/>
      <c r="AK33" s="406"/>
      <c r="AL33" s="206"/>
      <c r="AM33" s="407" t="s">
        <v>187</v>
      </c>
      <c r="AN33" s="407"/>
      <c r="AO33" s="406" t="s">
        <v>188</v>
      </c>
      <c r="AP33" s="406"/>
      <c r="AQ33" s="406"/>
      <c r="AR33" s="406"/>
      <c r="AS33" s="406"/>
      <c r="AT33" s="406"/>
      <c r="AU33" s="406"/>
      <c r="AV33" s="406"/>
      <c r="AW33" s="406"/>
      <c r="AX33" s="406"/>
      <c r="AY33" s="406"/>
      <c r="AZ33" s="406"/>
      <c r="BA33" s="406"/>
      <c r="BB33" s="406"/>
      <c r="BC33" s="406"/>
      <c r="BD33" s="207"/>
      <c r="BE33" s="406" t="s">
        <v>189</v>
      </c>
      <c r="BF33" s="406"/>
      <c r="BG33" s="406" t="s">
        <v>190</v>
      </c>
      <c r="BH33" s="406"/>
      <c r="BI33" s="406"/>
      <c r="BJ33" s="406"/>
      <c r="BK33" s="406"/>
      <c r="BL33" s="406"/>
      <c r="BM33" s="406"/>
      <c r="BN33" s="406"/>
      <c r="BO33" s="406"/>
      <c r="BP33" s="406"/>
      <c r="BQ33" s="406"/>
      <c r="BR33" s="406"/>
      <c r="BS33" s="406"/>
      <c r="BT33" s="406"/>
      <c r="BU33" s="406"/>
      <c r="BV33" s="207"/>
      <c r="BW33" s="407" t="s">
        <v>189</v>
      </c>
      <c r="BX33" s="407"/>
      <c r="BY33" s="406" t="s">
        <v>191</v>
      </c>
      <c r="BZ33" s="406"/>
      <c r="CA33" s="406"/>
      <c r="CB33" s="406"/>
      <c r="CC33" s="406"/>
      <c r="CD33" s="406"/>
      <c r="CE33" s="406"/>
      <c r="CF33" s="406"/>
      <c r="CG33" s="406"/>
      <c r="CH33" s="406"/>
      <c r="CI33" s="406"/>
      <c r="CJ33" s="406"/>
      <c r="CK33" s="406"/>
      <c r="CL33" s="406"/>
      <c r="CM33" s="406"/>
      <c r="CN33" s="206"/>
      <c r="CO33" s="407" t="s">
        <v>187</v>
      </c>
      <c r="CP33" s="407"/>
      <c r="CQ33" s="406" t="s">
        <v>192</v>
      </c>
      <c r="CR33" s="406"/>
      <c r="CS33" s="406"/>
      <c r="CT33" s="406"/>
      <c r="CU33" s="406"/>
      <c r="CV33" s="406"/>
      <c r="CW33" s="406"/>
      <c r="CX33" s="406"/>
      <c r="CY33" s="406"/>
      <c r="CZ33" s="406"/>
      <c r="DA33" s="406"/>
      <c r="DB33" s="406"/>
      <c r="DC33" s="406"/>
      <c r="DD33" s="406"/>
      <c r="DE33" s="406"/>
      <c r="DF33" s="206"/>
      <c r="DG33" s="405" t="s">
        <v>193</v>
      </c>
      <c r="DH33" s="405"/>
      <c r="DI33" s="208"/>
    </row>
    <row r="34" spans="1:113" ht="32.25" customHeight="1">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枕崎市国民健康保険特別会計</v>
      </c>
      <c r="X34" s="404"/>
      <c r="Y34" s="404"/>
      <c r="Z34" s="404"/>
      <c r="AA34" s="404"/>
      <c r="AB34" s="404"/>
      <c r="AC34" s="404"/>
      <c r="AD34" s="404"/>
      <c r="AE34" s="404"/>
      <c r="AF34" s="404"/>
      <c r="AG34" s="404"/>
      <c r="AH34" s="404"/>
      <c r="AI34" s="404"/>
      <c r="AJ34" s="404"/>
      <c r="AK34" s="404"/>
      <c r="AL34" s="181"/>
      <c r="AM34" s="403">
        <f>IF(AO34="","",MAX(C34:D43,U34:V43)+1)</f>
        <v>5</v>
      </c>
      <c r="AN34" s="403"/>
      <c r="AO34" s="404" t="str">
        <f>IF('各会計、関係団体の財政状況及び健全化判断比率'!B31="","",'各会計、関係団体の財政状況及び健全化判断比率'!B31)</f>
        <v>枕崎市水道事業会計</v>
      </c>
      <c r="AP34" s="404"/>
      <c r="AQ34" s="404"/>
      <c r="AR34" s="404"/>
      <c r="AS34" s="404"/>
      <c r="AT34" s="404"/>
      <c r="AU34" s="404"/>
      <c r="AV34" s="404"/>
      <c r="AW34" s="404"/>
      <c r="AX34" s="404"/>
      <c r="AY34" s="404"/>
      <c r="AZ34" s="404"/>
      <c r="BA34" s="404"/>
      <c r="BB34" s="404"/>
      <c r="BC34" s="404"/>
      <c r="BD34" s="181"/>
      <c r="BE34" s="403" t="str">
        <f>IF(BG34="","",MAX(C34:D43,U34:V43,AM34:AN43)+1)</f>
        <v/>
      </c>
      <c r="BF34" s="403"/>
      <c r="BG34" s="404"/>
      <c r="BH34" s="404"/>
      <c r="BI34" s="404"/>
      <c r="BJ34" s="404"/>
      <c r="BK34" s="404"/>
      <c r="BL34" s="404"/>
      <c r="BM34" s="404"/>
      <c r="BN34" s="404"/>
      <c r="BO34" s="404"/>
      <c r="BP34" s="404"/>
      <c r="BQ34" s="404"/>
      <c r="BR34" s="404"/>
      <c r="BS34" s="404"/>
      <c r="BT34" s="404"/>
      <c r="BU34" s="404"/>
      <c r="BV34" s="181"/>
      <c r="BW34" s="403">
        <f>IF(BY34="","",MAX(C34:D43,U34:V43,AM34:AN43,BE34:BF43)+1)</f>
        <v>8</v>
      </c>
      <c r="BX34" s="403"/>
      <c r="BY34" s="404" t="str">
        <f>IF('各会計、関係団体の財政状況及び健全化判断比率'!B68="","",'各会計、関係団体の財政状況及び健全化判断比率'!B68)</f>
        <v>鹿児島県市町村総合事務組合</v>
      </c>
      <c r="BZ34" s="404"/>
      <c r="CA34" s="404"/>
      <c r="CB34" s="404"/>
      <c r="CC34" s="404"/>
      <c r="CD34" s="404"/>
      <c r="CE34" s="404"/>
      <c r="CF34" s="404"/>
      <c r="CG34" s="404"/>
      <c r="CH34" s="404"/>
      <c r="CI34" s="404"/>
      <c r="CJ34" s="404"/>
      <c r="CK34" s="404"/>
      <c r="CL34" s="404"/>
      <c r="CM34" s="404"/>
      <c r="CN34" s="181"/>
      <c r="CO34" s="403">
        <f>IF(CQ34="","",MAX(C34:D43,U34:V43,AM34:AN43,BE34:BF43,BW34:BX43)+1)</f>
        <v>13</v>
      </c>
      <c r="CP34" s="403"/>
      <c r="CQ34" s="404" t="str">
        <f>IF('各会計、関係団体の財政状況及び健全化判断比率'!BS7="","",'各会計、関係団体の財政状況及び健全化判断比率'!BS7)</f>
        <v>枕崎市水産センター</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枕崎市介護保険特別会計</v>
      </c>
      <c r="X35" s="404"/>
      <c r="Y35" s="404"/>
      <c r="Z35" s="404"/>
      <c r="AA35" s="404"/>
      <c r="AB35" s="404"/>
      <c r="AC35" s="404"/>
      <c r="AD35" s="404"/>
      <c r="AE35" s="404"/>
      <c r="AF35" s="404"/>
      <c r="AG35" s="404"/>
      <c r="AH35" s="404"/>
      <c r="AI35" s="404"/>
      <c r="AJ35" s="404"/>
      <c r="AK35" s="404"/>
      <c r="AL35" s="181"/>
      <c r="AM35" s="403">
        <f t="shared" ref="AM35:AM43" si="0">IF(AO35="","",AM34+1)</f>
        <v>6</v>
      </c>
      <c r="AN35" s="403"/>
      <c r="AO35" s="404" t="str">
        <f>IF('各会計、関係団体の財政状況及び健全化判断比率'!B32="","",'各会計、関係団体の財政状況及び健全化判断比率'!B32)</f>
        <v>枕崎市立病院事業会計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9</v>
      </c>
      <c r="BX35" s="403"/>
      <c r="BY35" s="404" t="str">
        <f>IF('各会計、関係団体の財政状況及び健全化判断比率'!B69="","",'各会計、関係団体の財政状況及び健全化判断比率'!B69)</f>
        <v>南薩地区衛生管理組合</v>
      </c>
      <c r="BZ35" s="404"/>
      <c r="CA35" s="404"/>
      <c r="CB35" s="404"/>
      <c r="CC35" s="404"/>
      <c r="CD35" s="404"/>
      <c r="CE35" s="404"/>
      <c r="CF35" s="404"/>
      <c r="CG35" s="404"/>
      <c r="CH35" s="404"/>
      <c r="CI35" s="404"/>
      <c r="CJ35" s="404"/>
      <c r="CK35" s="404"/>
      <c r="CL35" s="404"/>
      <c r="CM35" s="404"/>
      <c r="CN35" s="181"/>
      <c r="CO35" s="403">
        <f t="shared" ref="CO35:CO43" si="3">IF(CQ35="","",CO34+1)</f>
        <v>14</v>
      </c>
      <c r="CP35" s="403"/>
      <c r="CQ35" s="404" t="str">
        <f>IF('各会計、関係団体の財政状況及び健全化判断比率'!BS8="","",'各会計、関係団体の財政状況及び健全化判断比率'!BS8)</f>
        <v>南薩エアポート</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枕崎市後期高齢者医療特別会計</v>
      </c>
      <c r="X36" s="404"/>
      <c r="Y36" s="404"/>
      <c r="Z36" s="404"/>
      <c r="AA36" s="404"/>
      <c r="AB36" s="404"/>
      <c r="AC36" s="404"/>
      <c r="AD36" s="404"/>
      <c r="AE36" s="404"/>
      <c r="AF36" s="404"/>
      <c r="AG36" s="404"/>
      <c r="AH36" s="404"/>
      <c r="AI36" s="404"/>
      <c r="AJ36" s="404"/>
      <c r="AK36" s="404"/>
      <c r="AL36" s="181"/>
      <c r="AM36" s="403">
        <f t="shared" si="0"/>
        <v>7</v>
      </c>
      <c r="AN36" s="403"/>
      <c r="AO36" s="404" t="str">
        <f>IF('各会計、関係団体の財政状況及び健全化判断比率'!B33="","",'各会計、関係団体の財政状況及び健全化判断比率'!B33)</f>
        <v>枕崎市公共下水道事業会計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10</v>
      </c>
      <c r="BX36" s="403"/>
      <c r="BY36" s="404" t="str">
        <f>IF('各会計、関係団体の財政状況及び健全化判断比率'!B70="","",'各会計、関係団体の財政状況及び健全化判断比率'!B70)</f>
        <v>南薩介護保険事務組合</v>
      </c>
      <c r="BZ36" s="404"/>
      <c r="CA36" s="404"/>
      <c r="CB36" s="404"/>
      <c r="CC36" s="404"/>
      <c r="CD36" s="404"/>
      <c r="CE36" s="404"/>
      <c r="CF36" s="404"/>
      <c r="CG36" s="404"/>
      <c r="CH36" s="404"/>
      <c r="CI36" s="404"/>
      <c r="CJ36" s="404"/>
      <c r="CK36" s="404"/>
      <c r="CL36" s="404"/>
      <c r="CM36" s="404"/>
      <c r="CN36" s="181"/>
      <c r="CO36" s="403">
        <f t="shared" si="3"/>
        <v>15</v>
      </c>
      <c r="CP36" s="403"/>
      <c r="CQ36" s="404" t="str">
        <f>IF('各会計、関係団体の財政状況及び健全化判断比率'!BS9="","",'各会計、関係団体の財政状況及び健全化判断比率'!BS9)</f>
        <v>枕崎お魚センター</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v>
      </c>
      <c r="DH36" s="401"/>
      <c r="DI36" s="208"/>
    </row>
    <row r="37" spans="1:113" ht="32.25" customHeight="1">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11</v>
      </c>
      <c r="BX37" s="403"/>
      <c r="BY37" s="404" t="str">
        <f>IF('各会計、関係団体の財政状況及び健全化判断比率'!B71="","",'各会計、関係団体の財政状況及び健全化判断比率'!B71)</f>
        <v>鹿児島県後期高齢者医療広域連合一般会計</v>
      </c>
      <c r="BZ37" s="404"/>
      <c r="CA37" s="404"/>
      <c r="CB37" s="404"/>
      <c r="CC37" s="404"/>
      <c r="CD37" s="404"/>
      <c r="CE37" s="404"/>
      <c r="CF37" s="404"/>
      <c r="CG37" s="404"/>
      <c r="CH37" s="404"/>
      <c r="CI37" s="404"/>
      <c r="CJ37" s="404"/>
      <c r="CK37" s="404"/>
      <c r="CL37" s="404"/>
      <c r="CM37" s="404"/>
      <c r="CN37" s="181"/>
      <c r="CO37" s="403">
        <f t="shared" si="3"/>
        <v>16</v>
      </c>
      <c r="CP37" s="403"/>
      <c r="CQ37" s="404" t="str">
        <f>IF('各会計、関係団体の財政状況及び健全化判断比率'!BS10="","",'各会計、関係団体の財政状況及び健全化判断比率'!BS10)</f>
        <v>枕崎市かつお公社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12</v>
      </c>
      <c r="BX38" s="403"/>
      <c r="BY38" s="404" t="str">
        <f>IF('各会計、関係団体の財政状況及び健全化判断比率'!B72="","",'各会計、関係団体の財政状況及び健全化判断比率'!B72)</f>
        <v>鹿児島県後期高齢者医療広域連合特別会計</v>
      </c>
      <c r="BZ38" s="404"/>
      <c r="CA38" s="404"/>
      <c r="CB38" s="404"/>
      <c r="CC38" s="404"/>
      <c r="CD38" s="404"/>
      <c r="CE38" s="404"/>
      <c r="CF38" s="404"/>
      <c r="CG38" s="404"/>
      <c r="CH38" s="404"/>
      <c r="CI38" s="404"/>
      <c r="CJ38" s="404"/>
      <c r="CK38" s="404"/>
      <c r="CL38" s="404"/>
      <c r="CM38" s="404"/>
      <c r="CN38" s="181"/>
      <c r="CO38" s="403">
        <f t="shared" si="3"/>
        <v>17</v>
      </c>
      <c r="CP38" s="403"/>
      <c r="CQ38" s="404" t="str">
        <f>IF('各会計、関係団体の財政状況及び健全化判断比率'!BS11="","",'各会計、関係団体の財政状況及び健全化判断比率'!BS11)</f>
        <v>枕崎市土地開発公社</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81"/>
      <c r="CO39" s="403">
        <f t="shared" si="3"/>
        <v>18</v>
      </c>
      <c r="CP39" s="403"/>
      <c r="CQ39" s="404" t="str">
        <f>IF('各会計、関係団体の財政状況及び健全化判断比率'!BS12="","",'各会計、関係団体の財政状況及び健全化判断比率'!BS12)</f>
        <v>南薩地域地場産業振興センター</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f t="shared" si="3"/>
        <v>19</v>
      </c>
      <c r="CP40" s="403"/>
      <c r="CQ40" s="404" t="str">
        <f>IF('各会計、関係団体の財政状況及び健全化判断比率'!BS13="","",'各会計、関係団体の財政状況及び健全化判断比率'!BS13)</f>
        <v>南薩木材加工センター</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v>
      </c>
      <c r="DH40" s="401"/>
      <c r="DI40" s="208"/>
    </row>
    <row r="41" spans="1:113" ht="32.25" customHeight="1">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row r="46" spans="1:113">
      <c r="B46" s="180"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dMDzSGOZ+OuzPfzWJT1tlupewMVG3FMDgosjpSTIA1S5uVx5Cvqvfij3nQ6EEkWYc9vFcNriz/Lz9jFztIcO/Q==" saltValue="3MSYhNGHpe1CHOVpovkP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214" customWidth="1"/>
    <col min="2" max="2" width="2.36328125" style="214" customWidth="1"/>
    <col min="3" max="16" width="2.6328125" style="214" customWidth="1"/>
    <col min="17" max="17" width="2.36328125" style="214" customWidth="1"/>
    <col min="18" max="95" width="1.6328125" style="214" customWidth="1"/>
    <col min="96" max="133" width="1.6328125" style="226" customWidth="1"/>
    <col min="134" max="143" width="1.6328125" style="214" customWidth="1"/>
    <col min="144" max="16384" width="0" style="214" hidden="1"/>
  </cols>
  <sheetData>
    <row r="1" spans="2:143" ht="22.5" customHeight="1" thickBot="1">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203</v>
      </c>
      <c r="DI1" s="754"/>
      <c r="DJ1" s="754"/>
      <c r="DK1" s="754"/>
      <c r="DL1" s="754"/>
      <c r="DM1" s="754"/>
      <c r="DN1" s="755"/>
      <c r="DO1" s="214"/>
      <c r="DP1" s="753" t="s">
        <v>204</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c r="B2" s="215" t="s">
        <v>205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216</v>
      </c>
      <c r="C5" s="716"/>
      <c r="D5" s="716"/>
      <c r="E5" s="716"/>
      <c r="F5" s="716"/>
      <c r="G5" s="716"/>
      <c r="H5" s="716"/>
      <c r="I5" s="716"/>
      <c r="J5" s="716"/>
      <c r="K5" s="716"/>
      <c r="L5" s="716"/>
      <c r="M5" s="716"/>
      <c r="N5" s="716"/>
      <c r="O5" s="716"/>
      <c r="P5" s="716"/>
      <c r="Q5" s="717"/>
      <c r="R5" s="712">
        <v>2178969</v>
      </c>
      <c r="S5" s="713"/>
      <c r="T5" s="713"/>
      <c r="U5" s="713"/>
      <c r="V5" s="713"/>
      <c r="W5" s="713"/>
      <c r="X5" s="713"/>
      <c r="Y5" s="738"/>
      <c r="Z5" s="751">
        <v>13.3</v>
      </c>
      <c r="AA5" s="751"/>
      <c r="AB5" s="751"/>
      <c r="AC5" s="751"/>
      <c r="AD5" s="752">
        <v>2178969</v>
      </c>
      <c r="AE5" s="752"/>
      <c r="AF5" s="752"/>
      <c r="AG5" s="752"/>
      <c r="AH5" s="752"/>
      <c r="AI5" s="752"/>
      <c r="AJ5" s="752"/>
      <c r="AK5" s="752"/>
      <c r="AL5" s="739">
        <v>33.5</v>
      </c>
      <c r="AM5" s="721"/>
      <c r="AN5" s="721"/>
      <c r="AO5" s="740"/>
      <c r="AP5" s="715" t="s">
        <v>217</v>
      </c>
      <c r="AQ5" s="716"/>
      <c r="AR5" s="716"/>
      <c r="AS5" s="716"/>
      <c r="AT5" s="716"/>
      <c r="AU5" s="716"/>
      <c r="AV5" s="716"/>
      <c r="AW5" s="716"/>
      <c r="AX5" s="716"/>
      <c r="AY5" s="716"/>
      <c r="AZ5" s="716"/>
      <c r="BA5" s="716"/>
      <c r="BB5" s="716"/>
      <c r="BC5" s="716"/>
      <c r="BD5" s="716"/>
      <c r="BE5" s="716"/>
      <c r="BF5" s="717"/>
      <c r="BG5" s="657">
        <v>2178969</v>
      </c>
      <c r="BH5" s="658"/>
      <c r="BI5" s="658"/>
      <c r="BJ5" s="658"/>
      <c r="BK5" s="658"/>
      <c r="BL5" s="658"/>
      <c r="BM5" s="658"/>
      <c r="BN5" s="659"/>
      <c r="BO5" s="695">
        <v>100</v>
      </c>
      <c r="BP5" s="695"/>
      <c r="BQ5" s="695"/>
      <c r="BR5" s="695"/>
      <c r="BS5" s="696">
        <v>18501</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c r="B6" s="654" t="s">
        <v>221</v>
      </c>
      <c r="C6" s="655"/>
      <c r="D6" s="655"/>
      <c r="E6" s="655"/>
      <c r="F6" s="655"/>
      <c r="G6" s="655"/>
      <c r="H6" s="655"/>
      <c r="I6" s="655"/>
      <c r="J6" s="655"/>
      <c r="K6" s="655"/>
      <c r="L6" s="655"/>
      <c r="M6" s="655"/>
      <c r="N6" s="655"/>
      <c r="O6" s="655"/>
      <c r="P6" s="655"/>
      <c r="Q6" s="656"/>
      <c r="R6" s="657">
        <v>131278</v>
      </c>
      <c r="S6" s="658"/>
      <c r="T6" s="658"/>
      <c r="U6" s="658"/>
      <c r="V6" s="658"/>
      <c r="W6" s="658"/>
      <c r="X6" s="658"/>
      <c r="Y6" s="659"/>
      <c r="Z6" s="695">
        <v>0.8</v>
      </c>
      <c r="AA6" s="695"/>
      <c r="AB6" s="695"/>
      <c r="AC6" s="695"/>
      <c r="AD6" s="696">
        <v>131278</v>
      </c>
      <c r="AE6" s="696"/>
      <c r="AF6" s="696"/>
      <c r="AG6" s="696"/>
      <c r="AH6" s="696"/>
      <c r="AI6" s="696"/>
      <c r="AJ6" s="696"/>
      <c r="AK6" s="696"/>
      <c r="AL6" s="660">
        <v>2</v>
      </c>
      <c r="AM6" s="661"/>
      <c r="AN6" s="661"/>
      <c r="AO6" s="697"/>
      <c r="AP6" s="654" t="s">
        <v>222</v>
      </c>
      <c r="AQ6" s="655"/>
      <c r="AR6" s="655"/>
      <c r="AS6" s="655"/>
      <c r="AT6" s="655"/>
      <c r="AU6" s="655"/>
      <c r="AV6" s="655"/>
      <c r="AW6" s="655"/>
      <c r="AX6" s="655"/>
      <c r="AY6" s="655"/>
      <c r="AZ6" s="655"/>
      <c r="BA6" s="655"/>
      <c r="BB6" s="655"/>
      <c r="BC6" s="655"/>
      <c r="BD6" s="655"/>
      <c r="BE6" s="655"/>
      <c r="BF6" s="656"/>
      <c r="BG6" s="657">
        <v>2178969</v>
      </c>
      <c r="BH6" s="658"/>
      <c r="BI6" s="658"/>
      <c r="BJ6" s="658"/>
      <c r="BK6" s="658"/>
      <c r="BL6" s="658"/>
      <c r="BM6" s="658"/>
      <c r="BN6" s="659"/>
      <c r="BO6" s="695">
        <v>100</v>
      </c>
      <c r="BP6" s="695"/>
      <c r="BQ6" s="695"/>
      <c r="BR6" s="695"/>
      <c r="BS6" s="696">
        <v>18501</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109258</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109258</v>
      </c>
      <c r="DR6" s="658"/>
      <c r="DS6" s="658"/>
      <c r="DT6" s="658"/>
      <c r="DU6" s="658"/>
      <c r="DV6" s="658"/>
      <c r="DW6" s="658"/>
      <c r="DX6" s="658"/>
      <c r="DY6" s="658"/>
      <c r="DZ6" s="658"/>
      <c r="EA6" s="658"/>
      <c r="EB6" s="658"/>
      <c r="EC6" s="694"/>
    </row>
    <row r="7" spans="2:143" ht="11.25" customHeight="1">
      <c r="B7" s="654" t="s">
        <v>224</v>
      </c>
      <c r="C7" s="655"/>
      <c r="D7" s="655"/>
      <c r="E7" s="655"/>
      <c r="F7" s="655"/>
      <c r="G7" s="655"/>
      <c r="H7" s="655"/>
      <c r="I7" s="655"/>
      <c r="J7" s="655"/>
      <c r="K7" s="655"/>
      <c r="L7" s="655"/>
      <c r="M7" s="655"/>
      <c r="N7" s="655"/>
      <c r="O7" s="655"/>
      <c r="P7" s="655"/>
      <c r="Q7" s="656"/>
      <c r="R7" s="657">
        <v>575</v>
      </c>
      <c r="S7" s="658"/>
      <c r="T7" s="658"/>
      <c r="U7" s="658"/>
      <c r="V7" s="658"/>
      <c r="W7" s="658"/>
      <c r="X7" s="658"/>
      <c r="Y7" s="659"/>
      <c r="Z7" s="695">
        <v>0</v>
      </c>
      <c r="AA7" s="695"/>
      <c r="AB7" s="695"/>
      <c r="AC7" s="695"/>
      <c r="AD7" s="696">
        <v>575</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819571</v>
      </c>
      <c r="BH7" s="658"/>
      <c r="BI7" s="658"/>
      <c r="BJ7" s="658"/>
      <c r="BK7" s="658"/>
      <c r="BL7" s="658"/>
      <c r="BM7" s="658"/>
      <c r="BN7" s="659"/>
      <c r="BO7" s="695">
        <v>37.6</v>
      </c>
      <c r="BP7" s="695"/>
      <c r="BQ7" s="695"/>
      <c r="BR7" s="695"/>
      <c r="BS7" s="696">
        <v>18501</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3640925</v>
      </c>
      <c r="CS7" s="658"/>
      <c r="CT7" s="658"/>
      <c r="CU7" s="658"/>
      <c r="CV7" s="658"/>
      <c r="CW7" s="658"/>
      <c r="CX7" s="658"/>
      <c r="CY7" s="659"/>
      <c r="CZ7" s="695">
        <v>23.2</v>
      </c>
      <c r="DA7" s="695"/>
      <c r="DB7" s="695"/>
      <c r="DC7" s="695"/>
      <c r="DD7" s="663">
        <v>72920</v>
      </c>
      <c r="DE7" s="658"/>
      <c r="DF7" s="658"/>
      <c r="DG7" s="658"/>
      <c r="DH7" s="658"/>
      <c r="DI7" s="658"/>
      <c r="DJ7" s="658"/>
      <c r="DK7" s="658"/>
      <c r="DL7" s="658"/>
      <c r="DM7" s="658"/>
      <c r="DN7" s="658"/>
      <c r="DO7" s="658"/>
      <c r="DP7" s="659"/>
      <c r="DQ7" s="663">
        <v>1861083</v>
      </c>
      <c r="DR7" s="658"/>
      <c r="DS7" s="658"/>
      <c r="DT7" s="658"/>
      <c r="DU7" s="658"/>
      <c r="DV7" s="658"/>
      <c r="DW7" s="658"/>
      <c r="DX7" s="658"/>
      <c r="DY7" s="658"/>
      <c r="DZ7" s="658"/>
      <c r="EA7" s="658"/>
      <c r="EB7" s="658"/>
      <c r="EC7" s="694"/>
    </row>
    <row r="8" spans="2:143" ht="11.25" customHeight="1">
      <c r="B8" s="654" t="s">
        <v>227</v>
      </c>
      <c r="C8" s="655"/>
      <c r="D8" s="655"/>
      <c r="E8" s="655"/>
      <c r="F8" s="655"/>
      <c r="G8" s="655"/>
      <c r="H8" s="655"/>
      <c r="I8" s="655"/>
      <c r="J8" s="655"/>
      <c r="K8" s="655"/>
      <c r="L8" s="655"/>
      <c r="M8" s="655"/>
      <c r="N8" s="655"/>
      <c r="O8" s="655"/>
      <c r="P8" s="655"/>
      <c r="Q8" s="656"/>
      <c r="R8" s="657">
        <v>6656</v>
      </c>
      <c r="S8" s="658"/>
      <c r="T8" s="658"/>
      <c r="U8" s="658"/>
      <c r="V8" s="658"/>
      <c r="W8" s="658"/>
      <c r="X8" s="658"/>
      <c r="Y8" s="659"/>
      <c r="Z8" s="695">
        <v>0</v>
      </c>
      <c r="AA8" s="695"/>
      <c r="AB8" s="695"/>
      <c r="AC8" s="695"/>
      <c r="AD8" s="696">
        <v>6656</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31707</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4461330</v>
      </c>
      <c r="CS8" s="658"/>
      <c r="CT8" s="658"/>
      <c r="CU8" s="658"/>
      <c r="CV8" s="658"/>
      <c r="CW8" s="658"/>
      <c r="CX8" s="658"/>
      <c r="CY8" s="659"/>
      <c r="CZ8" s="695">
        <v>28.4</v>
      </c>
      <c r="DA8" s="695"/>
      <c r="DB8" s="695"/>
      <c r="DC8" s="695"/>
      <c r="DD8" s="663">
        <v>37981</v>
      </c>
      <c r="DE8" s="658"/>
      <c r="DF8" s="658"/>
      <c r="DG8" s="658"/>
      <c r="DH8" s="658"/>
      <c r="DI8" s="658"/>
      <c r="DJ8" s="658"/>
      <c r="DK8" s="658"/>
      <c r="DL8" s="658"/>
      <c r="DM8" s="658"/>
      <c r="DN8" s="658"/>
      <c r="DO8" s="658"/>
      <c r="DP8" s="659"/>
      <c r="DQ8" s="663">
        <v>2425381</v>
      </c>
      <c r="DR8" s="658"/>
      <c r="DS8" s="658"/>
      <c r="DT8" s="658"/>
      <c r="DU8" s="658"/>
      <c r="DV8" s="658"/>
      <c r="DW8" s="658"/>
      <c r="DX8" s="658"/>
      <c r="DY8" s="658"/>
      <c r="DZ8" s="658"/>
      <c r="EA8" s="658"/>
      <c r="EB8" s="658"/>
      <c r="EC8" s="694"/>
    </row>
    <row r="9" spans="2:143" ht="11.25" customHeight="1">
      <c r="B9" s="654" t="s">
        <v>230</v>
      </c>
      <c r="C9" s="655"/>
      <c r="D9" s="655"/>
      <c r="E9" s="655"/>
      <c r="F9" s="655"/>
      <c r="G9" s="655"/>
      <c r="H9" s="655"/>
      <c r="I9" s="655"/>
      <c r="J9" s="655"/>
      <c r="K9" s="655"/>
      <c r="L9" s="655"/>
      <c r="M9" s="655"/>
      <c r="N9" s="655"/>
      <c r="O9" s="655"/>
      <c r="P9" s="655"/>
      <c r="Q9" s="656"/>
      <c r="R9" s="657">
        <v>8050</v>
      </c>
      <c r="S9" s="658"/>
      <c r="T9" s="658"/>
      <c r="U9" s="658"/>
      <c r="V9" s="658"/>
      <c r="W9" s="658"/>
      <c r="X9" s="658"/>
      <c r="Y9" s="659"/>
      <c r="Z9" s="695">
        <v>0</v>
      </c>
      <c r="AA9" s="695"/>
      <c r="AB9" s="695"/>
      <c r="AC9" s="695"/>
      <c r="AD9" s="696">
        <v>8050</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678782</v>
      </c>
      <c r="BH9" s="658"/>
      <c r="BI9" s="658"/>
      <c r="BJ9" s="658"/>
      <c r="BK9" s="658"/>
      <c r="BL9" s="658"/>
      <c r="BM9" s="658"/>
      <c r="BN9" s="659"/>
      <c r="BO9" s="695">
        <v>31.2</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2197291</v>
      </c>
      <c r="CS9" s="658"/>
      <c r="CT9" s="658"/>
      <c r="CU9" s="658"/>
      <c r="CV9" s="658"/>
      <c r="CW9" s="658"/>
      <c r="CX9" s="658"/>
      <c r="CY9" s="659"/>
      <c r="CZ9" s="695">
        <v>14</v>
      </c>
      <c r="DA9" s="695"/>
      <c r="DB9" s="695"/>
      <c r="DC9" s="695"/>
      <c r="DD9" s="663">
        <v>72558</v>
      </c>
      <c r="DE9" s="658"/>
      <c r="DF9" s="658"/>
      <c r="DG9" s="658"/>
      <c r="DH9" s="658"/>
      <c r="DI9" s="658"/>
      <c r="DJ9" s="658"/>
      <c r="DK9" s="658"/>
      <c r="DL9" s="658"/>
      <c r="DM9" s="658"/>
      <c r="DN9" s="658"/>
      <c r="DO9" s="658"/>
      <c r="DP9" s="659"/>
      <c r="DQ9" s="663">
        <v>550605</v>
      </c>
      <c r="DR9" s="658"/>
      <c r="DS9" s="658"/>
      <c r="DT9" s="658"/>
      <c r="DU9" s="658"/>
      <c r="DV9" s="658"/>
      <c r="DW9" s="658"/>
      <c r="DX9" s="658"/>
      <c r="DY9" s="658"/>
      <c r="DZ9" s="658"/>
      <c r="EA9" s="658"/>
      <c r="EB9" s="658"/>
      <c r="EC9" s="694"/>
    </row>
    <row r="10" spans="2:143" ht="11.25" customHeight="1">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44306</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15168</v>
      </c>
      <c r="CS10" s="658"/>
      <c r="CT10" s="658"/>
      <c r="CU10" s="658"/>
      <c r="CV10" s="658"/>
      <c r="CW10" s="658"/>
      <c r="CX10" s="658"/>
      <c r="CY10" s="659"/>
      <c r="CZ10" s="695">
        <v>0.1</v>
      </c>
      <c r="DA10" s="695"/>
      <c r="DB10" s="695"/>
      <c r="DC10" s="695"/>
      <c r="DD10" s="663">
        <v>910</v>
      </c>
      <c r="DE10" s="658"/>
      <c r="DF10" s="658"/>
      <c r="DG10" s="658"/>
      <c r="DH10" s="658"/>
      <c r="DI10" s="658"/>
      <c r="DJ10" s="658"/>
      <c r="DK10" s="658"/>
      <c r="DL10" s="658"/>
      <c r="DM10" s="658"/>
      <c r="DN10" s="658"/>
      <c r="DO10" s="658"/>
      <c r="DP10" s="659"/>
      <c r="DQ10" s="663">
        <v>13068</v>
      </c>
      <c r="DR10" s="658"/>
      <c r="DS10" s="658"/>
      <c r="DT10" s="658"/>
      <c r="DU10" s="658"/>
      <c r="DV10" s="658"/>
      <c r="DW10" s="658"/>
      <c r="DX10" s="658"/>
      <c r="DY10" s="658"/>
      <c r="DZ10" s="658"/>
      <c r="EA10" s="658"/>
      <c r="EB10" s="658"/>
      <c r="EC10" s="694"/>
    </row>
    <row r="11" spans="2:143" ht="11.25" customHeight="1">
      <c r="B11" s="654" t="s">
        <v>236</v>
      </c>
      <c r="C11" s="655"/>
      <c r="D11" s="655"/>
      <c r="E11" s="655"/>
      <c r="F11" s="655"/>
      <c r="G11" s="655"/>
      <c r="H11" s="655"/>
      <c r="I11" s="655"/>
      <c r="J11" s="655"/>
      <c r="K11" s="655"/>
      <c r="L11" s="655"/>
      <c r="M11" s="655"/>
      <c r="N11" s="655"/>
      <c r="O11" s="655"/>
      <c r="P11" s="655"/>
      <c r="Q11" s="656"/>
      <c r="R11" s="657">
        <v>501057</v>
      </c>
      <c r="S11" s="658"/>
      <c r="T11" s="658"/>
      <c r="U11" s="658"/>
      <c r="V11" s="658"/>
      <c r="W11" s="658"/>
      <c r="X11" s="658"/>
      <c r="Y11" s="659"/>
      <c r="Z11" s="660">
        <v>3.1</v>
      </c>
      <c r="AA11" s="661"/>
      <c r="AB11" s="661"/>
      <c r="AC11" s="662"/>
      <c r="AD11" s="663">
        <v>501057</v>
      </c>
      <c r="AE11" s="658"/>
      <c r="AF11" s="658"/>
      <c r="AG11" s="658"/>
      <c r="AH11" s="658"/>
      <c r="AI11" s="658"/>
      <c r="AJ11" s="658"/>
      <c r="AK11" s="659"/>
      <c r="AL11" s="660">
        <v>7.7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64776</v>
      </c>
      <c r="BH11" s="658"/>
      <c r="BI11" s="658"/>
      <c r="BJ11" s="658"/>
      <c r="BK11" s="658"/>
      <c r="BL11" s="658"/>
      <c r="BM11" s="658"/>
      <c r="BN11" s="659"/>
      <c r="BO11" s="695">
        <v>3</v>
      </c>
      <c r="BP11" s="695"/>
      <c r="BQ11" s="695"/>
      <c r="BR11" s="695"/>
      <c r="BS11" s="696">
        <v>18501</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815079</v>
      </c>
      <c r="CS11" s="658"/>
      <c r="CT11" s="658"/>
      <c r="CU11" s="658"/>
      <c r="CV11" s="658"/>
      <c r="CW11" s="658"/>
      <c r="CX11" s="658"/>
      <c r="CY11" s="659"/>
      <c r="CZ11" s="695">
        <v>5.2</v>
      </c>
      <c r="DA11" s="695"/>
      <c r="DB11" s="695"/>
      <c r="DC11" s="695"/>
      <c r="DD11" s="663">
        <v>394079</v>
      </c>
      <c r="DE11" s="658"/>
      <c r="DF11" s="658"/>
      <c r="DG11" s="658"/>
      <c r="DH11" s="658"/>
      <c r="DI11" s="658"/>
      <c r="DJ11" s="658"/>
      <c r="DK11" s="658"/>
      <c r="DL11" s="658"/>
      <c r="DM11" s="658"/>
      <c r="DN11" s="658"/>
      <c r="DO11" s="658"/>
      <c r="DP11" s="659"/>
      <c r="DQ11" s="663">
        <v>302150</v>
      </c>
      <c r="DR11" s="658"/>
      <c r="DS11" s="658"/>
      <c r="DT11" s="658"/>
      <c r="DU11" s="658"/>
      <c r="DV11" s="658"/>
      <c r="DW11" s="658"/>
      <c r="DX11" s="658"/>
      <c r="DY11" s="658"/>
      <c r="DZ11" s="658"/>
      <c r="EA11" s="658"/>
      <c r="EB11" s="658"/>
      <c r="EC11" s="694"/>
    </row>
    <row r="12" spans="2:143" ht="11.25" customHeight="1">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1104824</v>
      </c>
      <c r="BH12" s="658"/>
      <c r="BI12" s="658"/>
      <c r="BJ12" s="658"/>
      <c r="BK12" s="658"/>
      <c r="BL12" s="658"/>
      <c r="BM12" s="658"/>
      <c r="BN12" s="659"/>
      <c r="BO12" s="695">
        <v>50.7</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244609</v>
      </c>
      <c r="CS12" s="658"/>
      <c r="CT12" s="658"/>
      <c r="CU12" s="658"/>
      <c r="CV12" s="658"/>
      <c r="CW12" s="658"/>
      <c r="CX12" s="658"/>
      <c r="CY12" s="659"/>
      <c r="CZ12" s="695">
        <v>1.6</v>
      </c>
      <c r="DA12" s="695"/>
      <c r="DB12" s="695"/>
      <c r="DC12" s="695"/>
      <c r="DD12" s="663">
        <v>2420</v>
      </c>
      <c r="DE12" s="658"/>
      <c r="DF12" s="658"/>
      <c r="DG12" s="658"/>
      <c r="DH12" s="658"/>
      <c r="DI12" s="658"/>
      <c r="DJ12" s="658"/>
      <c r="DK12" s="658"/>
      <c r="DL12" s="658"/>
      <c r="DM12" s="658"/>
      <c r="DN12" s="658"/>
      <c r="DO12" s="658"/>
      <c r="DP12" s="659"/>
      <c r="DQ12" s="663">
        <v>131232</v>
      </c>
      <c r="DR12" s="658"/>
      <c r="DS12" s="658"/>
      <c r="DT12" s="658"/>
      <c r="DU12" s="658"/>
      <c r="DV12" s="658"/>
      <c r="DW12" s="658"/>
      <c r="DX12" s="658"/>
      <c r="DY12" s="658"/>
      <c r="DZ12" s="658"/>
      <c r="EA12" s="658"/>
      <c r="EB12" s="658"/>
      <c r="EC12" s="694"/>
    </row>
    <row r="13" spans="2:143" ht="11.25" customHeight="1">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1085719</v>
      </c>
      <c r="BH13" s="658"/>
      <c r="BI13" s="658"/>
      <c r="BJ13" s="658"/>
      <c r="BK13" s="658"/>
      <c r="BL13" s="658"/>
      <c r="BM13" s="658"/>
      <c r="BN13" s="659"/>
      <c r="BO13" s="695">
        <v>49.8</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1428437</v>
      </c>
      <c r="CS13" s="658"/>
      <c r="CT13" s="658"/>
      <c r="CU13" s="658"/>
      <c r="CV13" s="658"/>
      <c r="CW13" s="658"/>
      <c r="CX13" s="658"/>
      <c r="CY13" s="659"/>
      <c r="CZ13" s="695">
        <v>9.1</v>
      </c>
      <c r="DA13" s="695"/>
      <c r="DB13" s="695"/>
      <c r="DC13" s="695"/>
      <c r="DD13" s="663">
        <v>886873</v>
      </c>
      <c r="DE13" s="658"/>
      <c r="DF13" s="658"/>
      <c r="DG13" s="658"/>
      <c r="DH13" s="658"/>
      <c r="DI13" s="658"/>
      <c r="DJ13" s="658"/>
      <c r="DK13" s="658"/>
      <c r="DL13" s="658"/>
      <c r="DM13" s="658"/>
      <c r="DN13" s="658"/>
      <c r="DO13" s="658"/>
      <c r="DP13" s="659"/>
      <c r="DQ13" s="663">
        <v>539392</v>
      </c>
      <c r="DR13" s="658"/>
      <c r="DS13" s="658"/>
      <c r="DT13" s="658"/>
      <c r="DU13" s="658"/>
      <c r="DV13" s="658"/>
      <c r="DW13" s="658"/>
      <c r="DX13" s="658"/>
      <c r="DY13" s="658"/>
      <c r="DZ13" s="658"/>
      <c r="EA13" s="658"/>
      <c r="EB13" s="658"/>
      <c r="EC13" s="694"/>
    </row>
    <row r="14" spans="2:143" ht="11.25" customHeight="1">
      <c r="B14" s="654" t="s">
        <v>245</v>
      </c>
      <c r="C14" s="655"/>
      <c r="D14" s="655"/>
      <c r="E14" s="655"/>
      <c r="F14" s="655"/>
      <c r="G14" s="655"/>
      <c r="H14" s="655"/>
      <c r="I14" s="655"/>
      <c r="J14" s="655"/>
      <c r="K14" s="655"/>
      <c r="L14" s="655"/>
      <c r="M14" s="655"/>
      <c r="N14" s="655"/>
      <c r="O14" s="655"/>
      <c r="P14" s="655"/>
      <c r="Q14" s="656"/>
      <c r="R14" s="657">
        <v>743</v>
      </c>
      <c r="S14" s="658"/>
      <c r="T14" s="658"/>
      <c r="U14" s="658"/>
      <c r="V14" s="658"/>
      <c r="W14" s="658"/>
      <c r="X14" s="658"/>
      <c r="Y14" s="659"/>
      <c r="Z14" s="695">
        <v>0</v>
      </c>
      <c r="AA14" s="695"/>
      <c r="AB14" s="695"/>
      <c r="AC14" s="695"/>
      <c r="AD14" s="696">
        <v>743</v>
      </c>
      <c r="AE14" s="696"/>
      <c r="AF14" s="696"/>
      <c r="AG14" s="696"/>
      <c r="AH14" s="696"/>
      <c r="AI14" s="696"/>
      <c r="AJ14" s="696"/>
      <c r="AK14" s="696"/>
      <c r="AL14" s="660">
        <v>0</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94690</v>
      </c>
      <c r="BH14" s="658"/>
      <c r="BI14" s="658"/>
      <c r="BJ14" s="658"/>
      <c r="BK14" s="658"/>
      <c r="BL14" s="658"/>
      <c r="BM14" s="658"/>
      <c r="BN14" s="659"/>
      <c r="BO14" s="695">
        <v>4.3</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446429</v>
      </c>
      <c r="CS14" s="658"/>
      <c r="CT14" s="658"/>
      <c r="CU14" s="658"/>
      <c r="CV14" s="658"/>
      <c r="CW14" s="658"/>
      <c r="CX14" s="658"/>
      <c r="CY14" s="659"/>
      <c r="CZ14" s="695">
        <v>2.8</v>
      </c>
      <c r="DA14" s="695"/>
      <c r="DB14" s="695"/>
      <c r="DC14" s="695"/>
      <c r="DD14" s="663">
        <v>59864</v>
      </c>
      <c r="DE14" s="658"/>
      <c r="DF14" s="658"/>
      <c r="DG14" s="658"/>
      <c r="DH14" s="658"/>
      <c r="DI14" s="658"/>
      <c r="DJ14" s="658"/>
      <c r="DK14" s="658"/>
      <c r="DL14" s="658"/>
      <c r="DM14" s="658"/>
      <c r="DN14" s="658"/>
      <c r="DO14" s="658"/>
      <c r="DP14" s="659"/>
      <c r="DQ14" s="663">
        <v>364463</v>
      </c>
      <c r="DR14" s="658"/>
      <c r="DS14" s="658"/>
      <c r="DT14" s="658"/>
      <c r="DU14" s="658"/>
      <c r="DV14" s="658"/>
      <c r="DW14" s="658"/>
      <c r="DX14" s="658"/>
      <c r="DY14" s="658"/>
      <c r="DZ14" s="658"/>
      <c r="EA14" s="658"/>
      <c r="EB14" s="658"/>
      <c r="EC14" s="694"/>
    </row>
    <row r="15" spans="2:143" ht="11.25" customHeight="1">
      <c r="B15" s="654" t="s">
        <v>248</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152407</v>
      </c>
      <c r="BH15" s="658"/>
      <c r="BI15" s="658"/>
      <c r="BJ15" s="658"/>
      <c r="BK15" s="658"/>
      <c r="BL15" s="658"/>
      <c r="BM15" s="658"/>
      <c r="BN15" s="659"/>
      <c r="BO15" s="695">
        <v>7</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1193736</v>
      </c>
      <c r="CS15" s="658"/>
      <c r="CT15" s="658"/>
      <c r="CU15" s="658"/>
      <c r="CV15" s="658"/>
      <c r="CW15" s="658"/>
      <c r="CX15" s="658"/>
      <c r="CY15" s="659"/>
      <c r="CZ15" s="695">
        <v>7.6</v>
      </c>
      <c r="DA15" s="695"/>
      <c r="DB15" s="695"/>
      <c r="DC15" s="695"/>
      <c r="DD15" s="663">
        <v>341854</v>
      </c>
      <c r="DE15" s="658"/>
      <c r="DF15" s="658"/>
      <c r="DG15" s="658"/>
      <c r="DH15" s="658"/>
      <c r="DI15" s="658"/>
      <c r="DJ15" s="658"/>
      <c r="DK15" s="658"/>
      <c r="DL15" s="658"/>
      <c r="DM15" s="658"/>
      <c r="DN15" s="658"/>
      <c r="DO15" s="658"/>
      <c r="DP15" s="659"/>
      <c r="DQ15" s="663">
        <v>673894</v>
      </c>
      <c r="DR15" s="658"/>
      <c r="DS15" s="658"/>
      <c r="DT15" s="658"/>
      <c r="DU15" s="658"/>
      <c r="DV15" s="658"/>
      <c r="DW15" s="658"/>
      <c r="DX15" s="658"/>
      <c r="DY15" s="658"/>
      <c r="DZ15" s="658"/>
      <c r="EA15" s="658"/>
      <c r="EB15" s="658"/>
      <c r="EC15" s="694"/>
    </row>
    <row r="16" spans="2:143" ht="11.25" customHeight="1">
      <c r="B16" s="654" t="s">
        <v>251</v>
      </c>
      <c r="C16" s="655"/>
      <c r="D16" s="655"/>
      <c r="E16" s="655"/>
      <c r="F16" s="655"/>
      <c r="G16" s="655"/>
      <c r="H16" s="655"/>
      <c r="I16" s="655"/>
      <c r="J16" s="655"/>
      <c r="K16" s="655"/>
      <c r="L16" s="655"/>
      <c r="M16" s="655"/>
      <c r="N16" s="655"/>
      <c r="O16" s="655"/>
      <c r="P16" s="655"/>
      <c r="Q16" s="656"/>
      <c r="R16" s="657">
        <v>8296</v>
      </c>
      <c r="S16" s="658"/>
      <c r="T16" s="658"/>
      <c r="U16" s="658"/>
      <c r="V16" s="658"/>
      <c r="W16" s="658"/>
      <c r="X16" s="658"/>
      <c r="Y16" s="659"/>
      <c r="Z16" s="695">
        <v>0.1</v>
      </c>
      <c r="AA16" s="695"/>
      <c r="AB16" s="695"/>
      <c r="AC16" s="695"/>
      <c r="AD16" s="696">
        <v>8296</v>
      </c>
      <c r="AE16" s="696"/>
      <c r="AF16" s="696"/>
      <c r="AG16" s="696"/>
      <c r="AH16" s="696"/>
      <c r="AI16" s="696"/>
      <c r="AJ16" s="696"/>
      <c r="AK16" s="696"/>
      <c r="AL16" s="660">
        <v>0.1</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v>7477</v>
      </c>
      <c r="BH16" s="658"/>
      <c r="BI16" s="658"/>
      <c r="BJ16" s="658"/>
      <c r="BK16" s="658"/>
      <c r="BL16" s="658"/>
      <c r="BM16" s="658"/>
      <c r="BN16" s="659"/>
      <c r="BO16" s="695">
        <v>0.3</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15791</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7689</v>
      </c>
      <c r="DR16" s="658"/>
      <c r="DS16" s="658"/>
      <c r="DT16" s="658"/>
      <c r="DU16" s="658"/>
      <c r="DV16" s="658"/>
      <c r="DW16" s="658"/>
      <c r="DX16" s="658"/>
      <c r="DY16" s="658"/>
      <c r="DZ16" s="658"/>
      <c r="EA16" s="658"/>
      <c r="EB16" s="658"/>
      <c r="EC16" s="694"/>
    </row>
    <row r="17" spans="2:133" ht="11.25" customHeight="1">
      <c r="B17" s="654" t="s">
        <v>254</v>
      </c>
      <c r="C17" s="655"/>
      <c r="D17" s="655"/>
      <c r="E17" s="655"/>
      <c r="F17" s="655"/>
      <c r="G17" s="655"/>
      <c r="H17" s="655"/>
      <c r="I17" s="655"/>
      <c r="J17" s="655"/>
      <c r="K17" s="655"/>
      <c r="L17" s="655"/>
      <c r="M17" s="655"/>
      <c r="N17" s="655"/>
      <c r="O17" s="655"/>
      <c r="P17" s="655"/>
      <c r="Q17" s="656"/>
      <c r="R17" s="657">
        <v>32398</v>
      </c>
      <c r="S17" s="658"/>
      <c r="T17" s="658"/>
      <c r="U17" s="658"/>
      <c r="V17" s="658"/>
      <c r="W17" s="658"/>
      <c r="X17" s="658"/>
      <c r="Y17" s="659"/>
      <c r="Z17" s="695">
        <v>0.2</v>
      </c>
      <c r="AA17" s="695"/>
      <c r="AB17" s="695"/>
      <c r="AC17" s="695"/>
      <c r="AD17" s="696">
        <v>32398</v>
      </c>
      <c r="AE17" s="696"/>
      <c r="AF17" s="696"/>
      <c r="AG17" s="696"/>
      <c r="AH17" s="696"/>
      <c r="AI17" s="696"/>
      <c r="AJ17" s="696"/>
      <c r="AK17" s="696"/>
      <c r="AL17" s="660">
        <v>0.5</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1129547</v>
      </c>
      <c r="CS17" s="658"/>
      <c r="CT17" s="658"/>
      <c r="CU17" s="658"/>
      <c r="CV17" s="658"/>
      <c r="CW17" s="658"/>
      <c r="CX17" s="658"/>
      <c r="CY17" s="659"/>
      <c r="CZ17" s="695">
        <v>7.2</v>
      </c>
      <c r="DA17" s="695"/>
      <c r="DB17" s="695"/>
      <c r="DC17" s="695"/>
      <c r="DD17" s="663" t="s">
        <v>122</v>
      </c>
      <c r="DE17" s="658"/>
      <c r="DF17" s="658"/>
      <c r="DG17" s="658"/>
      <c r="DH17" s="658"/>
      <c r="DI17" s="658"/>
      <c r="DJ17" s="658"/>
      <c r="DK17" s="658"/>
      <c r="DL17" s="658"/>
      <c r="DM17" s="658"/>
      <c r="DN17" s="658"/>
      <c r="DO17" s="658"/>
      <c r="DP17" s="659"/>
      <c r="DQ17" s="663">
        <v>1059513</v>
      </c>
      <c r="DR17" s="658"/>
      <c r="DS17" s="658"/>
      <c r="DT17" s="658"/>
      <c r="DU17" s="658"/>
      <c r="DV17" s="658"/>
      <c r="DW17" s="658"/>
      <c r="DX17" s="658"/>
      <c r="DY17" s="658"/>
      <c r="DZ17" s="658"/>
      <c r="EA17" s="658"/>
      <c r="EB17" s="658"/>
      <c r="EC17" s="694"/>
    </row>
    <row r="18" spans="2:133" ht="11.25" customHeight="1">
      <c r="B18" s="654" t="s">
        <v>257</v>
      </c>
      <c r="C18" s="655"/>
      <c r="D18" s="655"/>
      <c r="E18" s="655"/>
      <c r="F18" s="655"/>
      <c r="G18" s="655"/>
      <c r="H18" s="655"/>
      <c r="I18" s="655"/>
      <c r="J18" s="655"/>
      <c r="K18" s="655"/>
      <c r="L18" s="655"/>
      <c r="M18" s="655"/>
      <c r="N18" s="655"/>
      <c r="O18" s="655"/>
      <c r="P18" s="655"/>
      <c r="Q18" s="656"/>
      <c r="R18" s="657">
        <v>13994</v>
      </c>
      <c r="S18" s="658"/>
      <c r="T18" s="658"/>
      <c r="U18" s="658"/>
      <c r="V18" s="658"/>
      <c r="W18" s="658"/>
      <c r="X18" s="658"/>
      <c r="Y18" s="659"/>
      <c r="Z18" s="695">
        <v>0.1</v>
      </c>
      <c r="AA18" s="695"/>
      <c r="AB18" s="695"/>
      <c r="AC18" s="695"/>
      <c r="AD18" s="696">
        <v>13994</v>
      </c>
      <c r="AE18" s="696"/>
      <c r="AF18" s="696"/>
      <c r="AG18" s="696"/>
      <c r="AH18" s="696"/>
      <c r="AI18" s="696"/>
      <c r="AJ18" s="696"/>
      <c r="AK18" s="696"/>
      <c r="AL18" s="660">
        <v>0.2</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c r="B19" s="654" t="s">
        <v>260</v>
      </c>
      <c r="C19" s="655"/>
      <c r="D19" s="655"/>
      <c r="E19" s="655"/>
      <c r="F19" s="655"/>
      <c r="G19" s="655"/>
      <c r="H19" s="655"/>
      <c r="I19" s="655"/>
      <c r="J19" s="655"/>
      <c r="K19" s="655"/>
      <c r="L19" s="655"/>
      <c r="M19" s="655"/>
      <c r="N19" s="655"/>
      <c r="O19" s="655"/>
      <c r="P19" s="655"/>
      <c r="Q19" s="656"/>
      <c r="R19" s="657">
        <v>13567</v>
      </c>
      <c r="S19" s="658"/>
      <c r="T19" s="658"/>
      <c r="U19" s="658"/>
      <c r="V19" s="658"/>
      <c r="W19" s="658"/>
      <c r="X19" s="658"/>
      <c r="Y19" s="659"/>
      <c r="Z19" s="695">
        <v>0.1</v>
      </c>
      <c r="AA19" s="695"/>
      <c r="AB19" s="695"/>
      <c r="AC19" s="695"/>
      <c r="AD19" s="696">
        <v>13567</v>
      </c>
      <c r="AE19" s="696"/>
      <c r="AF19" s="696"/>
      <c r="AG19" s="696"/>
      <c r="AH19" s="696"/>
      <c r="AI19" s="696"/>
      <c r="AJ19" s="696"/>
      <c r="AK19" s="696"/>
      <c r="AL19" s="660">
        <v>0.2</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c r="B20" s="724" t="s">
        <v>263</v>
      </c>
      <c r="C20" s="725"/>
      <c r="D20" s="725"/>
      <c r="E20" s="725"/>
      <c r="F20" s="725"/>
      <c r="G20" s="725"/>
      <c r="H20" s="725"/>
      <c r="I20" s="725"/>
      <c r="J20" s="725"/>
      <c r="K20" s="725"/>
      <c r="L20" s="725"/>
      <c r="M20" s="725"/>
      <c r="N20" s="725"/>
      <c r="O20" s="725"/>
      <c r="P20" s="725"/>
      <c r="Q20" s="726"/>
      <c r="R20" s="657">
        <v>427</v>
      </c>
      <c r="S20" s="658"/>
      <c r="T20" s="658"/>
      <c r="U20" s="658"/>
      <c r="V20" s="658"/>
      <c r="W20" s="658"/>
      <c r="X20" s="658"/>
      <c r="Y20" s="659"/>
      <c r="Z20" s="695">
        <v>0</v>
      </c>
      <c r="AA20" s="695"/>
      <c r="AB20" s="695"/>
      <c r="AC20" s="695"/>
      <c r="AD20" s="696">
        <v>427</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15697600</v>
      </c>
      <c r="CS20" s="658"/>
      <c r="CT20" s="658"/>
      <c r="CU20" s="658"/>
      <c r="CV20" s="658"/>
      <c r="CW20" s="658"/>
      <c r="CX20" s="658"/>
      <c r="CY20" s="659"/>
      <c r="CZ20" s="695">
        <v>100</v>
      </c>
      <c r="DA20" s="695"/>
      <c r="DB20" s="695"/>
      <c r="DC20" s="695"/>
      <c r="DD20" s="663">
        <v>1869459</v>
      </c>
      <c r="DE20" s="658"/>
      <c r="DF20" s="658"/>
      <c r="DG20" s="658"/>
      <c r="DH20" s="658"/>
      <c r="DI20" s="658"/>
      <c r="DJ20" s="658"/>
      <c r="DK20" s="658"/>
      <c r="DL20" s="658"/>
      <c r="DM20" s="658"/>
      <c r="DN20" s="658"/>
      <c r="DO20" s="658"/>
      <c r="DP20" s="659"/>
      <c r="DQ20" s="663">
        <v>8037728</v>
      </c>
      <c r="DR20" s="658"/>
      <c r="DS20" s="658"/>
      <c r="DT20" s="658"/>
      <c r="DU20" s="658"/>
      <c r="DV20" s="658"/>
      <c r="DW20" s="658"/>
      <c r="DX20" s="658"/>
      <c r="DY20" s="658"/>
      <c r="DZ20" s="658"/>
      <c r="EA20" s="658"/>
      <c r="EB20" s="658"/>
      <c r="EC20" s="694"/>
    </row>
    <row r="21" spans="2:133" ht="11.25" customHeight="1">
      <c r="B21" s="654" t="s">
        <v>266</v>
      </c>
      <c r="C21" s="655"/>
      <c r="D21" s="655"/>
      <c r="E21" s="655"/>
      <c r="F21" s="655"/>
      <c r="G21" s="655"/>
      <c r="H21" s="655"/>
      <c r="I21" s="655"/>
      <c r="J21" s="655"/>
      <c r="K21" s="655"/>
      <c r="L21" s="655"/>
      <c r="M21" s="655"/>
      <c r="N21" s="655"/>
      <c r="O21" s="655"/>
      <c r="P21" s="655"/>
      <c r="Q21" s="656"/>
      <c r="R21" s="657">
        <v>4179189</v>
      </c>
      <c r="S21" s="658"/>
      <c r="T21" s="658"/>
      <c r="U21" s="658"/>
      <c r="V21" s="658"/>
      <c r="W21" s="658"/>
      <c r="X21" s="658"/>
      <c r="Y21" s="659"/>
      <c r="Z21" s="695">
        <v>25.5</v>
      </c>
      <c r="AA21" s="695"/>
      <c r="AB21" s="695"/>
      <c r="AC21" s="695"/>
      <c r="AD21" s="696">
        <v>3603737</v>
      </c>
      <c r="AE21" s="696"/>
      <c r="AF21" s="696"/>
      <c r="AG21" s="696"/>
      <c r="AH21" s="696"/>
      <c r="AI21" s="696"/>
      <c r="AJ21" s="696"/>
      <c r="AK21" s="696"/>
      <c r="AL21" s="660">
        <v>55.4</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268</v>
      </c>
      <c r="C22" s="655"/>
      <c r="D22" s="655"/>
      <c r="E22" s="655"/>
      <c r="F22" s="655"/>
      <c r="G22" s="655"/>
      <c r="H22" s="655"/>
      <c r="I22" s="655"/>
      <c r="J22" s="655"/>
      <c r="K22" s="655"/>
      <c r="L22" s="655"/>
      <c r="M22" s="655"/>
      <c r="N22" s="655"/>
      <c r="O22" s="655"/>
      <c r="P22" s="655"/>
      <c r="Q22" s="656"/>
      <c r="R22" s="657">
        <v>3603737</v>
      </c>
      <c r="S22" s="658"/>
      <c r="T22" s="658"/>
      <c r="U22" s="658"/>
      <c r="V22" s="658"/>
      <c r="W22" s="658"/>
      <c r="X22" s="658"/>
      <c r="Y22" s="659"/>
      <c r="Z22" s="695">
        <v>22</v>
      </c>
      <c r="AA22" s="695"/>
      <c r="AB22" s="695"/>
      <c r="AC22" s="695"/>
      <c r="AD22" s="696">
        <v>3603737</v>
      </c>
      <c r="AE22" s="696"/>
      <c r="AF22" s="696"/>
      <c r="AG22" s="696"/>
      <c r="AH22" s="696"/>
      <c r="AI22" s="696"/>
      <c r="AJ22" s="696"/>
      <c r="AK22" s="696"/>
      <c r="AL22" s="660">
        <v>55.4</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271</v>
      </c>
      <c r="C23" s="655"/>
      <c r="D23" s="655"/>
      <c r="E23" s="655"/>
      <c r="F23" s="655"/>
      <c r="G23" s="655"/>
      <c r="H23" s="655"/>
      <c r="I23" s="655"/>
      <c r="J23" s="655"/>
      <c r="K23" s="655"/>
      <c r="L23" s="655"/>
      <c r="M23" s="655"/>
      <c r="N23" s="655"/>
      <c r="O23" s="655"/>
      <c r="P23" s="655"/>
      <c r="Q23" s="656"/>
      <c r="R23" s="657">
        <v>575452</v>
      </c>
      <c r="S23" s="658"/>
      <c r="T23" s="658"/>
      <c r="U23" s="658"/>
      <c r="V23" s="658"/>
      <c r="W23" s="658"/>
      <c r="X23" s="658"/>
      <c r="Y23" s="659"/>
      <c r="Z23" s="695">
        <v>3.5</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6112622</v>
      </c>
      <c r="CS24" s="713"/>
      <c r="CT24" s="713"/>
      <c r="CU24" s="713"/>
      <c r="CV24" s="713"/>
      <c r="CW24" s="713"/>
      <c r="CX24" s="713"/>
      <c r="CY24" s="738"/>
      <c r="CZ24" s="739">
        <v>38.9</v>
      </c>
      <c r="DA24" s="721"/>
      <c r="DB24" s="721"/>
      <c r="DC24" s="741"/>
      <c r="DD24" s="737">
        <v>4194001</v>
      </c>
      <c r="DE24" s="713"/>
      <c r="DF24" s="713"/>
      <c r="DG24" s="713"/>
      <c r="DH24" s="713"/>
      <c r="DI24" s="713"/>
      <c r="DJ24" s="713"/>
      <c r="DK24" s="738"/>
      <c r="DL24" s="737">
        <v>3664128</v>
      </c>
      <c r="DM24" s="713"/>
      <c r="DN24" s="713"/>
      <c r="DO24" s="713"/>
      <c r="DP24" s="713"/>
      <c r="DQ24" s="713"/>
      <c r="DR24" s="713"/>
      <c r="DS24" s="713"/>
      <c r="DT24" s="713"/>
      <c r="DU24" s="713"/>
      <c r="DV24" s="738"/>
      <c r="DW24" s="739">
        <v>55.9</v>
      </c>
      <c r="DX24" s="721"/>
      <c r="DY24" s="721"/>
      <c r="DZ24" s="721"/>
      <c r="EA24" s="721"/>
      <c r="EB24" s="721"/>
      <c r="EC24" s="740"/>
    </row>
    <row r="25" spans="2:133" ht="11.25" customHeight="1">
      <c r="B25" s="654" t="s">
        <v>281</v>
      </c>
      <c r="C25" s="655"/>
      <c r="D25" s="655"/>
      <c r="E25" s="655"/>
      <c r="F25" s="655"/>
      <c r="G25" s="655"/>
      <c r="H25" s="655"/>
      <c r="I25" s="655"/>
      <c r="J25" s="655"/>
      <c r="K25" s="655"/>
      <c r="L25" s="655"/>
      <c r="M25" s="655"/>
      <c r="N25" s="655"/>
      <c r="O25" s="655"/>
      <c r="P25" s="655"/>
      <c r="Q25" s="656"/>
      <c r="R25" s="657">
        <v>7061205</v>
      </c>
      <c r="S25" s="658"/>
      <c r="T25" s="658"/>
      <c r="U25" s="658"/>
      <c r="V25" s="658"/>
      <c r="W25" s="658"/>
      <c r="X25" s="658"/>
      <c r="Y25" s="659"/>
      <c r="Z25" s="695">
        <v>43.1</v>
      </c>
      <c r="AA25" s="695"/>
      <c r="AB25" s="695"/>
      <c r="AC25" s="695"/>
      <c r="AD25" s="696">
        <v>6485753</v>
      </c>
      <c r="AE25" s="696"/>
      <c r="AF25" s="696"/>
      <c r="AG25" s="696"/>
      <c r="AH25" s="696"/>
      <c r="AI25" s="696"/>
      <c r="AJ25" s="696"/>
      <c r="AK25" s="696"/>
      <c r="AL25" s="660">
        <v>99.6</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2225053</v>
      </c>
      <c r="CS25" s="670"/>
      <c r="CT25" s="670"/>
      <c r="CU25" s="670"/>
      <c r="CV25" s="670"/>
      <c r="CW25" s="670"/>
      <c r="CX25" s="670"/>
      <c r="CY25" s="671"/>
      <c r="CZ25" s="660">
        <v>14.2</v>
      </c>
      <c r="DA25" s="672"/>
      <c r="DB25" s="672"/>
      <c r="DC25" s="673"/>
      <c r="DD25" s="663">
        <v>2088656</v>
      </c>
      <c r="DE25" s="670"/>
      <c r="DF25" s="670"/>
      <c r="DG25" s="670"/>
      <c r="DH25" s="670"/>
      <c r="DI25" s="670"/>
      <c r="DJ25" s="670"/>
      <c r="DK25" s="671"/>
      <c r="DL25" s="663">
        <v>1986470</v>
      </c>
      <c r="DM25" s="670"/>
      <c r="DN25" s="670"/>
      <c r="DO25" s="670"/>
      <c r="DP25" s="670"/>
      <c r="DQ25" s="670"/>
      <c r="DR25" s="670"/>
      <c r="DS25" s="670"/>
      <c r="DT25" s="670"/>
      <c r="DU25" s="670"/>
      <c r="DV25" s="671"/>
      <c r="DW25" s="660">
        <v>30.3</v>
      </c>
      <c r="DX25" s="672"/>
      <c r="DY25" s="672"/>
      <c r="DZ25" s="672"/>
      <c r="EA25" s="672"/>
      <c r="EB25" s="672"/>
      <c r="EC25" s="684"/>
    </row>
    <row r="26" spans="2:133" ht="11.25" customHeight="1">
      <c r="B26" s="654" t="s">
        <v>284</v>
      </c>
      <c r="C26" s="655"/>
      <c r="D26" s="655"/>
      <c r="E26" s="655"/>
      <c r="F26" s="655"/>
      <c r="G26" s="655"/>
      <c r="H26" s="655"/>
      <c r="I26" s="655"/>
      <c r="J26" s="655"/>
      <c r="K26" s="655"/>
      <c r="L26" s="655"/>
      <c r="M26" s="655"/>
      <c r="N26" s="655"/>
      <c r="O26" s="655"/>
      <c r="P26" s="655"/>
      <c r="Q26" s="656"/>
      <c r="R26" s="657">
        <v>2087</v>
      </c>
      <c r="S26" s="658"/>
      <c r="T26" s="658"/>
      <c r="U26" s="658"/>
      <c r="V26" s="658"/>
      <c r="W26" s="658"/>
      <c r="X26" s="658"/>
      <c r="Y26" s="659"/>
      <c r="Z26" s="695">
        <v>0</v>
      </c>
      <c r="AA26" s="695"/>
      <c r="AB26" s="695"/>
      <c r="AC26" s="695"/>
      <c r="AD26" s="696">
        <v>2087</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1326958</v>
      </c>
      <c r="CS26" s="658"/>
      <c r="CT26" s="658"/>
      <c r="CU26" s="658"/>
      <c r="CV26" s="658"/>
      <c r="CW26" s="658"/>
      <c r="CX26" s="658"/>
      <c r="CY26" s="659"/>
      <c r="CZ26" s="660">
        <v>8.5</v>
      </c>
      <c r="DA26" s="672"/>
      <c r="DB26" s="672"/>
      <c r="DC26" s="673"/>
      <c r="DD26" s="663">
        <v>1273787</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c r="B27" s="654" t="s">
        <v>287</v>
      </c>
      <c r="C27" s="655"/>
      <c r="D27" s="655"/>
      <c r="E27" s="655"/>
      <c r="F27" s="655"/>
      <c r="G27" s="655"/>
      <c r="H27" s="655"/>
      <c r="I27" s="655"/>
      <c r="J27" s="655"/>
      <c r="K27" s="655"/>
      <c r="L27" s="655"/>
      <c r="M27" s="655"/>
      <c r="N27" s="655"/>
      <c r="O27" s="655"/>
      <c r="P27" s="655"/>
      <c r="Q27" s="656"/>
      <c r="R27" s="657">
        <v>39898</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2178969</v>
      </c>
      <c r="BH27" s="658"/>
      <c r="BI27" s="658"/>
      <c r="BJ27" s="658"/>
      <c r="BK27" s="658"/>
      <c r="BL27" s="658"/>
      <c r="BM27" s="658"/>
      <c r="BN27" s="659"/>
      <c r="BO27" s="695">
        <v>100</v>
      </c>
      <c r="BP27" s="695"/>
      <c r="BQ27" s="695"/>
      <c r="BR27" s="695"/>
      <c r="BS27" s="696">
        <v>18501</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2758022</v>
      </c>
      <c r="CS27" s="670"/>
      <c r="CT27" s="670"/>
      <c r="CU27" s="670"/>
      <c r="CV27" s="670"/>
      <c r="CW27" s="670"/>
      <c r="CX27" s="670"/>
      <c r="CY27" s="671"/>
      <c r="CZ27" s="660">
        <v>17.600000000000001</v>
      </c>
      <c r="DA27" s="672"/>
      <c r="DB27" s="672"/>
      <c r="DC27" s="673"/>
      <c r="DD27" s="663">
        <v>1045832</v>
      </c>
      <c r="DE27" s="670"/>
      <c r="DF27" s="670"/>
      <c r="DG27" s="670"/>
      <c r="DH27" s="670"/>
      <c r="DI27" s="670"/>
      <c r="DJ27" s="670"/>
      <c r="DK27" s="671"/>
      <c r="DL27" s="663">
        <v>618145</v>
      </c>
      <c r="DM27" s="670"/>
      <c r="DN27" s="670"/>
      <c r="DO27" s="670"/>
      <c r="DP27" s="670"/>
      <c r="DQ27" s="670"/>
      <c r="DR27" s="670"/>
      <c r="DS27" s="670"/>
      <c r="DT27" s="670"/>
      <c r="DU27" s="670"/>
      <c r="DV27" s="671"/>
      <c r="DW27" s="660">
        <v>9.4</v>
      </c>
      <c r="DX27" s="672"/>
      <c r="DY27" s="672"/>
      <c r="DZ27" s="672"/>
      <c r="EA27" s="672"/>
      <c r="EB27" s="672"/>
      <c r="EC27" s="684"/>
    </row>
    <row r="28" spans="2:133" ht="11.25" customHeight="1">
      <c r="B28" s="654" t="s">
        <v>290</v>
      </c>
      <c r="C28" s="655"/>
      <c r="D28" s="655"/>
      <c r="E28" s="655"/>
      <c r="F28" s="655"/>
      <c r="G28" s="655"/>
      <c r="H28" s="655"/>
      <c r="I28" s="655"/>
      <c r="J28" s="655"/>
      <c r="K28" s="655"/>
      <c r="L28" s="655"/>
      <c r="M28" s="655"/>
      <c r="N28" s="655"/>
      <c r="O28" s="655"/>
      <c r="P28" s="655"/>
      <c r="Q28" s="656"/>
      <c r="R28" s="657">
        <v>79270</v>
      </c>
      <c r="S28" s="658"/>
      <c r="T28" s="658"/>
      <c r="U28" s="658"/>
      <c r="V28" s="658"/>
      <c r="W28" s="658"/>
      <c r="X28" s="658"/>
      <c r="Y28" s="659"/>
      <c r="Z28" s="695">
        <v>0.5</v>
      </c>
      <c r="AA28" s="695"/>
      <c r="AB28" s="695"/>
      <c r="AC28" s="695"/>
      <c r="AD28" s="696">
        <v>6498</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1129547</v>
      </c>
      <c r="CS28" s="658"/>
      <c r="CT28" s="658"/>
      <c r="CU28" s="658"/>
      <c r="CV28" s="658"/>
      <c r="CW28" s="658"/>
      <c r="CX28" s="658"/>
      <c r="CY28" s="659"/>
      <c r="CZ28" s="660">
        <v>7.2</v>
      </c>
      <c r="DA28" s="672"/>
      <c r="DB28" s="672"/>
      <c r="DC28" s="673"/>
      <c r="DD28" s="663">
        <v>1059513</v>
      </c>
      <c r="DE28" s="658"/>
      <c r="DF28" s="658"/>
      <c r="DG28" s="658"/>
      <c r="DH28" s="658"/>
      <c r="DI28" s="658"/>
      <c r="DJ28" s="658"/>
      <c r="DK28" s="659"/>
      <c r="DL28" s="663">
        <v>1059513</v>
      </c>
      <c r="DM28" s="658"/>
      <c r="DN28" s="658"/>
      <c r="DO28" s="658"/>
      <c r="DP28" s="658"/>
      <c r="DQ28" s="658"/>
      <c r="DR28" s="658"/>
      <c r="DS28" s="658"/>
      <c r="DT28" s="658"/>
      <c r="DU28" s="658"/>
      <c r="DV28" s="659"/>
      <c r="DW28" s="660">
        <v>16.2</v>
      </c>
      <c r="DX28" s="672"/>
      <c r="DY28" s="672"/>
      <c r="DZ28" s="672"/>
      <c r="EA28" s="672"/>
      <c r="EB28" s="672"/>
      <c r="EC28" s="684"/>
    </row>
    <row r="29" spans="2:133" ht="11.25" customHeight="1">
      <c r="B29" s="654" t="s">
        <v>292</v>
      </c>
      <c r="C29" s="655"/>
      <c r="D29" s="655"/>
      <c r="E29" s="655"/>
      <c r="F29" s="655"/>
      <c r="G29" s="655"/>
      <c r="H29" s="655"/>
      <c r="I29" s="655"/>
      <c r="J29" s="655"/>
      <c r="K29" s="655"/>
      <c r="L29" s="655"/>
      <c r="M29" s="655"/>
      <c r="N29" s="655"/>
      <c r="O29" s="655"/>
      <c r="P29" s="655"/>
      <c r="Q29" s="656"/>
      <c r="R29" s="657">
        <v>13690</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1129243</v>
      </c>
      <c r="CS29" s="670"/>
      <c r="CT29" s="670"/>
      <c r="CU29" s="670"/>
      <c r="CV29" s="670"/>
      <c r="CW29" s="670"/>
      <c r="CX29" s="670"/>
      <c r="CY29" s="671"/>
      <c r="CZ29" s="660">
        <v>7.2</v>
      </c>
      <c r="DA29" s="672"/>
      <c r="DB29" s="672"/>
      <c r="DC29" s="673"/>
      <c r="DD29" s="663">
        <v>1059209</v>
      </c>
      <c r="DE29" s="670"/>
      <c r="DF29" s="670"/>
      <c r="DG29" s="670"/>
      <c r="DH29" s="670"/>
      <c r="DI29" s="670"/>
      <c r="DJ29" s="670"/>
      <c r="DK29" s="671"/>
      <c r="DL29" s="663">
        <v>1059209</v>
      </c>
      <c r="DM29" s="670"/>
      <c r="DN29" s="670"/>
      <c r="DO29" s="670"/>
      <c r="DP29" s="670"/>
      <c r="DQ29" s="670"/>
      <c r="DR29" s="670"/>
      <c r="DS29" s="670"/>
      <c r="DT29" s="670"/>
      <c r="DU29" s="670"/>
      <c r="DV29" s="671"/>
      <c r="DW29" s="660">
        <v>16.2</v>
      </c>
      <c r="DX29" s="672"/>
      <c r="DY29" s="672"/>
      <c r="DZ29" s="672"/>
      <c r="EA29" s="672"/>
      <c r="EB29" s="672"/>
      <c r="EC29" s="684"/>
    </row>
    <row r="30" spans="2:133" ht="11.25" customHeight="1">
      <c r="B30" s="654" t="s">
        <v>294</v>
      </c>
      <c r="C30" s="655"/>
      <c r="D30" s="655"/>
      <c r="E30" s="655"/>
      <c r="F30" s="655"/>
      <c r="G30" s="655"/>
      <c r="H30" s="655"/>
      <c r="I30" s="655"/>
      <c r="J30" s="655"/>
      <c r="K30" s="655"/>
      <c r="L30" s="655"/>
      <c r="M30" s="655"/>
      <c r="N30" s="655"/>
      <c r="O30" s="655"/>
      <c r="P30" s="655"/>
      <c r="Q30" s="656"/>
      <c r="R30" s="657">
        <v>2350116</v>
      </c>
      <c r="S30" s="658"/>
      <c r="T30" s="658"/>
      <c r="U30" s="658"/>
      <c r="V30" s="658"/>
      <c r="W30" s="658"/>
      <c r="X30" s="658"/>
      <c r="Y30" s="659"/>
      <c r="Z30" s="695">
        <v>14.4</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1100703</v>
      </c>
      <c r="CS30" s="658"/>
      <c r="CT30" s="658"/>
      <c r="CU30" s="658"/>
      <c r="CV30" s="658"/>
      <c r="CW30" s="658"/>
      <c r="CX30" s="658"/>
      <c r="CY30" s="659"/>
      <c r="CZ30" s="660">
        <v>7</v>
      </c>
      <c r="DA30" s="672"/>
      <c r="DB30" s="672"/>
      <c r="DC30" s="673"/>
      <c r="DD30" s="663">
        <v>1032832</v>
      </c>
      <c r="DE30" s="658"/>
      <c r="DF30" s="658"/>
      <c r="DG30" s="658"/>
      <c r="DH30" s="658"/>
      <c r="DI30" s="658"/>
      <c r="DJ30" s="658"/>
      <c r="DK30" s="659"/>
      <c r="DL30" s="663">
        <v>1032832</v>
      </c>
      <c r="DM30" s="658"/>
      <c r="DN30" s="658"/>
      <c r="DO30" s="658"/>
      <c r="DP30" s="658"/>
      <c r="DQ30" s="658"/>
      <c r="DR30" s="658"/>
      <c r="DS30" s="658"/>
      <c r="DT30" s="658"/>
      <c r="DU30" s="658"/>
      <c r="DV30" s="659"/>
      <c r="DW30" s="660">
        <v>15.8</v>
      </c>
      <c r="DX30" s="672"/>
      <c r="DY30" s="672"/>
      <c r="DZ30" s="672"/>
      <c r="EA30" s="672"/>
      <c r="EB30" s="672"/>
      <c r="EC30" s="684"/>
    </row>
    <row r="31" spans="2:133" ht="11.25" customHeight="1">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18"/>
      <c r="AV31" s="218"/>
      <c r="AW31" s="218"/>
      <c r="AX31" s="715" t="s">
        <v>178</v>
      </c>
      <c r="AY31" s="716"/>
      <c r="AZ31" s="716"/>
      <c r="BA31" s="716"/>
      <c r="BB31" s="716"/>
      <c r="BC31" s="716"/>
      <c r="BD31" s="716"/>
      <c r="BE31" s="716"/>
      <c r="BF31" s="717"/>
      <c r="BG31" s="719">
        <v>99.1</v>
      </c>
      <c r="BH31" s="720"/>
      <c r="BI31" s="720"/>
      <c r="BJ31" s="720"/>
      <c r="BK31" s="720"/>
      <c r="BL31" s="720"/>
      <c r="BM31" s="721">
        <v>97.1</v>
      </c>
      <c r="BN31" s="720"/>
      <c r="BO31" s="720"/>
      <c r="BP31" s="720"/>
      <c r="BQ31" s="722"/>
      <c r="BR31" s="719">
        <v>99.3</v>
      </c>
      <c r="BS31" s="720"/>
      <c r="BT31" s="720"/>
      <c r="BU31" s="720"/>
      <c r="BV31" s="720"/>
      <c r="BW31" s="720"/>
      <c r="BX31" s="721">
        <v>97.2</v>
      </c>
      <c r="BY31" s="720"/>
      <c r="BZ31" s="720"/>
      <c r="CA31" s="720"/>
      <c r="CB31" s="722"/>
      <c r="CD31" s="678"/>
      <c r="CE31" s="679"/>
      <c r="CF31" s="654" t="s">
        <v>301</v>
      </c>
      <c r="CG31" s="655"/>
      <c r="CH31" s="655"/>
      <c r="CI31" s="655"/>
      <c r="CJ31" s="655"/>
      <c r="CK31" s="655"/>
      <c r="CL31" s="655"/>
      <c r="CM31" s="655"/>
      <c r="CN31" s="655"/>
      <c r="CO31" s="655"/>
      <c r="CP31" s="655"/>
      <c r="CQ31" s="656"/>
      <c r="CR31" s="657">
        <v>28540</v>
      </c>
      <c r="CS31" s="670"/>
      <c r="CT31" s="670"/>
      <c r="CU31" s="670"/>
      <c r="CV31" s="670"/>
      <c r="CW31" s="670"/>
      <c r="CX31" s="670"/>
      <c r="CY31" s="671"/>
      <c r="CZ31" s="660">
        <v>0.2</v>
      </c>
      <c r="DA31" s="672"/>
      <c r="DB31" s="672"/>
      <c r="DC31" s="673"/>
      <c r="DD31" s="663">
        <v>26377</v>
      </c>
      <c r="DE31" s="670"/>
      <c r="DF31" s="670"/>
      <c r="DG31" s="670"/>
      <c r="DH31" s="670"/>
      <c r="DI31" s="670"/>
      <c r="DJ31" s="670"/>
      <c r="DK31" s="671"/>
      <c r="DL31" s="663">
        <v>26377</v>
      </c>
      <c r="DM31" s="670"/>
      <c r="DN31" s="670"/>
      <c r="DO31" s="670"/>
      <c r="DP31" s="670"/>
      <c r="DQ31" s="670"/>
      <c r="DR31" s="670"/>
      <c r="DS31" s="670"/>
      <c r="DT31" s="670"/>
      <c r="DU31" s="670"/>
      <c r="DV31" s="671"/>
      <c r="DW31" s="660">
        <v>0.4</v>
      </c>
      <c r="DX31" s="672"/>
      <c r="DY31" s="672"/>
      <c r="DZ31" s="672"/>
      <c r="EA31" s="672"/>
      <c r="EB31" s="672"/>
      <c r="EC31" s="684"/>
    </row>
    <row r="32" spans="2:133" ht="11.25" customHeight="1">
      <c r="B32" s="654" t="s">
        <v>302</v>
      </c>
      <c r="C32" s="655"/>
      <c r="D32" s="655"/>
      <c r="E32" s="655"/>
      <c r="F32" s="655"/>
      <c r="G32" s="655"/>
      <c r="H32" s="655"/>
      <c r="I32" s="655"/>
      <c r="J32" s="655"/>
      <c r="K32" s="655"/>
      <c r="L32" s="655"/>
      <c r="M32" s="655"/>
      <c r="N32" s="655"/>
      <c r="O32" s="655"/>
      <c r="P32" s="655"/>
      <c r="Q32" s="656"/>
      <c r="R32" s="657">
        <v>1008503</v>
      </c>
      <c r="S32" s="658"/>
      <c r="T32" s="658"/>
      <c r="U32" s="658"/>
      <c r="V32" s="658"/>
      <c r="W32" s="658"/>
      <c r="X32" s="658"/>
      <c r="Y32" s="659"/>
      <c r="Z32" s="695">
        <v>6.2</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14" t="s">
        <v>303</v>
      </c>
      <c r="AX32" s="654" t="s">
        <v>304</v>
      </c>
      <c r="AY32" s="655"/>
      <c r="AZ32" s="655"/>
      <c r="BA32" s="655"/>
      <c r="BB32" s="655"/>
      <c r="BC32" s="655"/>
      <c r="BD32" s="655"/>
      <c r="BE32" s="655"/>
      <c r="BF32" s="656"/>
      <c r="BG32" s="723">
        <v>99</v>
      </c>
      <c r="BH32" s="670"/>
      <c r="BI32" s="670"/>
      <c r="BJ32" s="670"/>
      <c r="BK32" s="670"/>
      <c r="BL32" s="670"/>
      <c r="BM32" s="661">
        <v>98.4</v>
      </c>
      <c r="BN32" s="670"/>
      <c r="BO32" s="670"/>
      <c r="BP32" s="670"/>
      <c r="BQ32" s="693"/>
      <c r="BR32" s="723">
        <v>99.3</v>
      </c>
      <c r="BS32" s="670"/>
      <c r="BT32" s="670"/>
      <c r="BU32" s="670"/>
      <c r="BV32" s="670"/>
      <c r="BW32" s="670"/>
      <c r="BX32" s="661">
        <v>98.2</v>
      </c>
      <c r="BY32" s="670"/>
      <c r="BZ32" s="670"/>
      <c r="CA32" s="670"/>
      <c r="CB32" s="693"/>
      <c r="CD32" s="680"/>
      <c r="CE32" s="681"/>
      <c r="CF32" s="654" t="s">
        <v>305</v>
      </c>
      <c r="CG32" s="655"/>
      <c r="CH32" s="655"/>
      <c r="CI32" s="655"/>
      <c r="CJ32" s="655"/>
      <c r="CK32" s="655"/>
      <c r="CL32" s="655"/>
      <c r="CM32" s="655"/>
      <c r="CN32" s="655"/>
      <c r="CO32" s="655"/>
      <c r="CP32" s="655"/>
      <c r="CQ32" s="656"/>
      <c r="CR32" s="657">
        <v>304</v>
      </c>
      <c r="CS32" s="658"/>
      <c r="CT32" s="658"/>
      <c r="CU32" s="658"/>
      <c r="CV32" s="658"/>
      <c r="CW32" s="658"/>
      <c r="CX32" s="658"/>
      <c r="CY32" s="659"/>
      <c r="CZ32" s="660">
        <v>0</v>
      </c>
      <c r="DA32" s="672"/>
      <c r="DB32" s="672"/>
      <c r="DC32" s="673"/>
      <c r="DD32" s="663">
        <v>304</v>
      </c>
      <c r="DE32" s="658"/>
      <c r="DF32" s="658"/>
      <c r="DG32" s="658"/>
      <c r="DH32" s="658"/>
      <c r="DI32" s="658"/>
      <c r="DJ32" s="658"/>
      <c r="DK32" s="659"/>
      <c r="DL32" s="663">
        <v>304</v>
      </c>
      <c r="DM32" s="658"/>
      <c r="DN32" s="658"/>
      <c r="DO32" s="658"/>
      <c r="DP32" s="658"/>
      <c r="DQ32" s="658"/>
      <c r="DR32" s="658"/>
      <c r="DS32" s="658"/>
      <c r="DT32" s="658"/>
      <c r="DU32" s="658"/>
      <c r="DV32" s="659"/>
      <c r="DW32" s="660">
        <v>0</v>
      </c>
      <c r="DX32" s="672"/>
      <c r="DY32" s="672"/>
      <c r="DZ32" s="672"/>
      <c r="EA32" s="672"/>
      <c r="EB32" s="672"/>
      <c r="EC32" s="684"/>
    </row>
    <row r="33" spans="2:133" ht="11.25" customHeight="1">
      <c r="B33" s="654" t="s">
        <v>306</v>
      </c>
      <c r="C33" s="655"/>
      <c r="D33" s="655"/>
      <c r="E33" s="655"/>
      <c r="F33" s="655"/>
      <c r="G33" s="655"/>
      <c r="H33" s="655"/>
      <c r="I33" s="655"/>
      <c r="J33" s="655"/>
      <c r="K33" s="655"/>
      <c r="L33" s="655"/>
      <c r="M33" s="655"/>
      <c r="N33" s="655"/>
      <c r="O33" s="655"/>
      <c r="P33" s="655"/>
      <c r="Q33" s="656"/>
      <c r="R33" s="657">
        <v>21689</v>
      </c>
      <c r="S33" s="658"/>
      <c r="T33" s="658"/>
      <c r="U33" s="658"/>
      <c r="V33" s="658"/>
      <c r="W33" s="658"/>
      <c r="X33" s="658"/>
      <c r="Y33" s="659"/>
      <c r="Z33" s="695">
        <v>0.1</v>
      </c>
      <c r="AA33" s="695"/>
      <c r="AB33" s="695"/>
      <c r="AC33" s="695"/>
      <c r="AD33" s="696">
        <v>16074</v>
      </c>
      <c r="AE33" s="696"/>
      <c r="AF33" s="696"/>
      <c r="AG33" s="696"/>
      <c r="AH33" s="696"/>
      <c r="AI33" s="696"/>
      <c r="AJ33" s="696"/>
      <c r="AK33" s="696"/>
      <c r="AL33" s="660">
        <v>0.2</v>
      </c>
      <c r="AM33" s="661"/>
      <c r="AN33" s="661"/>
      <c r="AO33" s="697"/>
      <c r="AP33" s="700"/>
      <c r="AQ33" s="701"/>
      <c r="AR33" s="701"/>
      <c r="AS33" s="701"/>
      <c r="AT33" s="733"/>
      <c r="AU33" s="219"/>
      <c r="AV33" s="219"/>
      <c r="AW33" s="219"/>
      <c r="AX33" s="638" t="s">
        <v>307</v>
      </c>
      <c r="AY33" s="639"/>
      <c r="AZ33" s="639"/>
      <c r="BA33" s="639"/>
      <c r="BB33" s="639"/>
      <c r="BC33" s="639"/>
      <c r="BD33" s="639"/>
      <c r="BE33" s="639"/>
      <c r="BF33" s="640"/>
      <c r="BG33" s="718">
        <v>99.1</v>
      </c>
      <c r="BH33" s="642"/>
      <c r="BI33" s="642"/>
      <c r="BJ33" s="642"/>
      <c r="BK33" s="642"/>
      <c r="BL33" s="642"/>
      <c r="BM33" s="688">
        <v>95.6</v>
      </c>
      <c r="BN33" s="642"/>
      <c r="BO33" s="642"/>
      <c r="BP33" s="642"/>
      <c r="BQ33" s="705"/>
      <c r="BR33" s="718">
        <v>99.1</v>
      </c>
      <c r="BS33" s="642"/>
      <c r="BT33" s="642"/>
      <c r="BU33" s="642"/>
      <c r="BV33" s="642"/>
      <c r="BW33" s="642"/>
      <c r="BX33" s="688">
        <v>95.8</v>
      </c>
      <c r="BY33" s="642"/>
      <c r="BZ33" s="642"/>
      <c r="CA33" s="642"/>
      <c r="CB33" s="705"/>
      <c r="CD33" s="654" t="s">
        <v>308</v>
      </c>
      <c r="CE33" s="655"/>
      <c r="CF33" s="655"/>
      <c r="CG33" s="655"/>
      <c r="CH33" s="655"/>
      <c r="CI33" s="655"/>
      <c r="CJ33" s="655"/>
      <c r="CK33" s="655"/>
      <c r="CL33" s="655"/>
      <c r="CM33" s="655"/>
      <c r="CN33" s="655"/>
      <c r="CO33" s="655"/>
      <c r="CP33" s="655"/>
      <c r="CQ33" s="656"/>
      <c r="CR33" s="657">
        <v>7699728</v>
      </c>
      <c r="CS33" s="670"/>
      <c r="CT33" s="670"/>
      <c r="CU33" s="670"/>
      <c r="CV33" s="670"/>
      <c r="CW33" s="670"/>
      <c r="CX33" s="670"/>
      <c r="CY33" s="671"/>
      <c r="CZ33" s="660">
        <v>49.1</v>
      </c>
      <c r="DA33" s="672"/>
      <c r="DB33" s="672"/>
      <c r="DC33" s="673"/>
      <c r="DD33" s="663">
        <v>3647323</v>
      </c>
      <c r="DE33" s="670"/>
      <c r="DF33" s="670"/>
      <c r="DG33" s="670"/>
      <c r="DH33" s="670"/>
      <c r="DI33" s="670"/>
      <c r="DJ33" s="670"/>
      <c r="DK33" s="671"/>
      <c r="DL33" s="663">
        <v>2085054</v>
      </c>
      <c r="DM33" s="670"/>
      <c r="DN33" s="670"/>
      <c r="DO33" s="670"/>
      <c r="DP33" s="670"/>
      <c r="DQ33" s="670"/>
      <c r="DR33" s="670"/>
      <c r="DS33" s="670"/>
      <c r="DT33" s="670"/>
      <c r="DU33" s="670"/>
      <c r="DV33" s="671"/>
      <c r="DW33" s="660">
        <v>31.8</v>
      </c>
      <c r="DX33" s="672"/>
      <c r="DY33" s="672"/>
      <c r="DZ33" s="672"/>
      <c r="EA33" s="672"/>
      <c r="EB33" s="672"/>
      <c r="EC33" s="684"/>
    </row>
    <row r="34" spans="2:133" ht="11.25" customHeight="1">
      <c r="B34" s="654" t="s">
        <v>309</v>
      </c>
      <c r="C34" s="655"/>
      <c r="D34" s="655"/>
      <c r="E34" s="655"/>
      <c r="F34" s="655"/>
      <c r="G34" s="655"/>
      <c r="H34" s="655"/>
      <c r="I34" s="655"/>
      <c r="J34" s="655"/>
      <c r="K34" s="655"/>
      <c r="L34" s="655"/>
      <c r="M34" s="655"/>
      <c r="N34" s="655"/>
      <c r="O34" s="655"/>
      <c r="P34" s="655"/>
      <c r="Q34" s="656"/>
      <c r="R34" s="657">
        <v>1261685</v>
      </c>
      <c r="S34" s="658"/>
      <c r="T34" s="658"/>
      <c r="U34" s="658"/>
      <c r="V34" s="658"/>
      <c r="W34" s="658"/>
      <c r="X34" s="658"/>
      <c r="Y34" s="659"/>
      <c r="Z34" s="695">
        <v>7.7</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310</v>
      </c>
      <c r="CE34" s="655"/>
      <c r="CF34" s="655"/>
      <c r="CG34" s="655"/>
      <c r="CH34" s="655"/>
      <c r="CI34" s="655"/>
      <c r="CJ34" s="655"/>
      <c r="CK34" s="655"/>
      <c r="CL34" s="655"/>
      <c r="CM34" s="655"/>
      <c r="CN34" s="655"/>
      <c r="CO34" s="655"/>
      <c r="CP34" s="655"/>
      <c r="CQ34" s="656"/>
      <c r="CR34" s="657">
        <v>1345339</v>
      </c>
      <c r="CS34" s="658"/>
      <c r="CT34" s="658"/>
      <c r="CU34" s="658"/>
      <c r="CV34" s="658"/>
      <c r="CW34" s="658"/>
      <c r="CX34" s="658"/>
      <c r="CY34" s="659"/>
      <c r="CZ34" s="660">
        <v>8.6</v>
      </c>
      <c r="DA34" s="672"/>
      <c r="DB34" s="672"/>
      <c r="DC34" s="673"/>
      <c r="DD34" s="663">
        <v>686112</v>
      </c>
      <c r="DE34" s="658"/>
      <c r="DF34" s="658"/>
      <c r="DG34" s="658"/>
      <c r="DH34" s="658"/>
      <c r="DI34" s="658"/>
      <c r="DJ34" s="658"/>
      <c r="DK34" s="659"/>
      <c r="DL34" s="663">
        <v>542580</v>
      </c>
      <c r="DM34" s="658"/>
      <c r="DN34" s="658"/>
      <c r="DO34" s="658"/>
      <c r="DP34" s="658"/>
      <c r="DQ34" s="658"/>
      <c r="DR34" s="658"/>
      <c r="DS34" s="658"/>
      <c r="DT34" s="658"/>
      <c r="DU34" s="658"/>
      <c r="DV34" s="659"/>
      <c r="DW34" s="660">
        <v>8.3000000000000007</v>
      </c>
      <c r="DX34" s="672"/>
      <c r="DY34" s="672"/>
      <c r="DZ34" s="672"/>
      <c r="EA34" s="672"/>
      <c r="EB34" s="672"/>
      <c r="EC34" s="684"/>
    </row>
    <row r="35" spans="2:133" ht="11.25" customHeight="1">
      <c r="B35" s="654" t="s">
        <v>311</v>
      </c>
      <c r="C35" s="655"/>
      <c r="D35" s="655"/>
      <c r="E35" s="655"/>
      <c r="F35" s="655"/>
      <c r="G35" s="655"/>
      <c r="H35" s="655"/>
      <c r="I35" s="655"/>
      <c r="J35" s="655"/>
      <c r="K35" s="655"/>
      <c r="L35" s="655"/>
      <c r="M35" s="655"/>
      <c r="N35" s="655"/>
      <c r="O35" s="655"/>
      <c r="P35" s="655"/>
      <c r="Q35" s="656"/>
      <c r="R35" s="657">
        <v>1086184</v>
      </c>
      <c r="S35" s="658"/>
      <c r="T35" s="658"/>
      <c r="U35" s="658"/>
      <c r="V35" s="658"/>
      <c r="W35" s="658"/>
      <c r="X35" s="658"/>
      <c r="Y35" s="659"/>
      <c r="Z35" s="695">
        <v>6.6</v>
      </c>
      <c r="AA35" s="695"/>
      <c r="AB35" s="695"/>
      <c r="AC35" s="695"/>
      <c r="AD35" s="696" t="s">
        <v>122</v>
      </c>
      <c r="AE35" s="696"/>
      <c r="AF35" s="696"/>
      <c r="AG35" s="696"/>
      <c r="AH35" s="696"/>
      <c r="AI35" s="696"/>
      <c r="AJ35" s="696"/>
      <c r="AK35" s="696"/>
      <c r="AL35" s="660" t="s">
        <v>122</v>
      </c>
      <c r="AM35" s="661"/>
      <c r="AN35" s="661"/>
      <c r="AO35" s="697"/>
      <c r="AP35" s="222"/>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86387</v>
      </c>
      <c r="CS35" s="670"/>
      <c r="CT35" s="670"/>
      <c r="CU35" s="670"/>
      <c r="CV35" s="670"/>
      <c r="CW35" s="670"/>
      <c r="CX35" s="670"/>
      <c r="CY35" s="671"/>
      <c r="CZ35" s="660">
        <v>0.6</v>
      </c>
      <c r="DA35" s="672"/>
      <c r="DB35" s="672"/>
      <c r="DC35" s="673"/>
      <c r="DD35" s="663">
        <v>69141</v>
      </c>
      <c r="DE35" s="670"/>
      <c r="DF35" s="670"/>
      <c r="DG35" s="670"/>
      <c r="DH35" s="670"/>
      <c r="DI35" s="670"/>
      <c r="DJ35" s="670"/>
      <c r="DK35" s="671"/>
      <c r="DL35" s="663">
        <v>69141</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c r="B36" s="654" t="s">
        <v>315</v>
      </c>
      <c r="C36" s="655"/>
      <c r="D36" s="655"/>
      <c r="E36" s="655"/>
      <c r="F36" s="655"/>
      <c r="G36" s="655"/>
      <c r="H36" s="655"/>
      <c r="I36" s="655"/>
      <c r="J36" s="655"/>
      <c r="K36" s="655"/>
      <c r="L36" s="655"/>
      <c r="M36" s="655"/>
      <c r="N36" s="655"/>
      <c r="O36" s="655"/>
      <c r="P36" s="655"/>
      <c r="Q36" s="656"/>
      <c r="R36" s="657">
        <v>791862</v>
      </c>
      <c r="S36" s="658"/>
      <c r="T36" s="658"/>
      <c r="U36" s="658"/>
      <c r="V36" s="658"/>
      <c r="W36" s="658"/>
      <c r="X36" s="658"/>
      <c r="Y36" s="659"/>
      <c r="Z36" s="695">
        <v>4.8</v>
      </c>
      <c r="AA36" s="695"/>
      <c r="AB36" s="695"/>
      <c r="AC36" s="695"/>
      <c r="AD36" s="696" t="s">
        <v>122</v>
      </c>
      <c r="AE36" s="696"/>
      <c r="AF36" s="696"/>
      <c r="AG36" s="696"/>
      <c r="AH36" s="696"/>
      <c r="AI36" s="696"/>
      <c r="AJ36" s="696"/>
      <c r="AK36" s="696"/>
      <c r="AL36" s="660" t="s">
        <v>122</v>
      </c>
      <c r="AM36" s="661"/>
      <c r="AN36" s="661"/>
      <c r="AO36" s="697"/>
      <c r="AP36" s="222"/>
      <c r="AQ36" s="706" t="s">
        <v>316</v>
      </c>
      <c r="AR36" s="707"/>
      <c r="AS36" s="707"/>
      <c r="AT36" s="707"/>
      <c r="AU36" s="707"/>
      <c r="AV36" s="707"/>
      <c r="AW36" s="707"/>
      <c r="AX36" s="707"/>
      <c r="AY36" s="708"/>
      <c r="AZ36" s="712">
        <v>1928808</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4575</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3187213</v>
      </c>
      <c r="CS36" s="658"/>
      <c r="CT36" s="658"/>
      <c r="CU36" s="658"/>
      <c r="CV36" s="658"/>
      <c r="CW36" s="658"/>
      <c r="CX36" s="658"/>
      <c r="CY36" s="659"/>
      <c r="CZ36" s="660">
        <v>20.3</v>
      </c>
      <c r="DA36" s="672"/>
      <c r="DB36" s="672"/>
      <c r="DC36" s="673"/>
      <c r="DD36" s="663">
        <v>1053667</v>
      </c>
      <c r="DE36" s="658"/>
      <c r="DF36" s="658"/>
      <c r="DG36" s="658"/>
      <c r="DH36" s="658"/>
      <c r="DI36" s="658"/>
      <c r="DJ36" s="658"/>
      <c r="DK36" s="659"/>
      <c r="DL36" s="663">
        <v>513784</v>
      </c>
      <c r="DM36" s="658"/>
      <c r="DN36" s="658"/>
      <c r="DO36" s="658"/>
      <c r="DP36" s="658"/>
      <c r="DQ36" s="658"/>
      <c r="DR36" s="658"/>
      <c r="DS36" s="658"/>
      <c r="DT36" s="658"/>
      <c r="DU36" s="658"/>
      <c r="DV36" s="659"/>
      <c r="DW36" s="660">
        <v>7.8</v>
      </c>
      <c r="DX36" s="672"/>
      <c r="DY36" s="672"/>
      <c r="DZ36" s="672"/>
      <c r="EA36" s="672"/>
      <c r="EB36" s="672"/>
      <c r="EC36" s="684"/>
    </row>
    <row r="37" spans="2:133" ht="11.25" customHeight="1">
      <c r="B37" s="654" t="s">
        <v>319</v>
      </c>
      <c r="C37" s="655"/>
      <c r="D37" s="655"/>
      <c r="E37" s="655"/>
      <c r="F37" s="655"/>
      <c r="G37" s="655"/>
      <c r="H37" s="655"/>
      <c r="I37" s="655"/>
      <c r="J37" s="655"/>
      <c r="K37" s="655"/>
      <c r="L37" s="655"/>
      <c r="M37" s="655"/>
      <c r="N37" s="655"/>
      <c r="O37" s="655"/>
      <c r="P37" s="655"/>
      <c r="Q37" s="656"/>
      <c r="R37" s="657">
        <v>203919</v>
      </c>
      <c r="S37" s="658"/>
      <c r="T37" s="658"/>
      <c r="U37" s="658"/>
      <c r="V37" s="658"/>
      <c r="W37" s="658"/>
      <c r="X37" s="658"/>
      <c r="Y37" s="659"/>
      <c r="Z37" s="695">
        <v>1.2</v>
      </c>
      <c r="AA37" s="695"/>
      <c r="AB37" s="695"/>
      <c r="AC37" s="695"/>
      <c r="AD37" s="696">
        <v>17</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429511</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-87769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1566370</v>
      </c>
      <c r="CS37" s="670"/>
      <c r="CT37" s="670"/>
      <c r="CU37" s="670"/>
      <c r="CV37" s="670"/>
      <c r="CW37" s="670"/>
      <c r="CX37" s="670"/>
      <c r="CY37" s="671"/>
      <c r="CZ37" s="660">
        <v>10</v>
      </c>
      <c r="DA37" s="672"/>
      <c r="DB37" s="672"/>
      <c r="DC37" s="673"/>
      <c r="DD37" s="663">
        <v>144870</v>
      </c>
      <c r="DE37" s="670"/>
      <c r="DF37" s="670"/>
      <c r="DG37" s="670"/>
      <c r="DH37" s="670"/>
      <c r="DI37" s="670"/>
      <c r="DJ37" s="670"/>
      <c r="DK37" s="671"/>
      <c r="DL37" s="663">
        <v>138468</v>
      </c>
      <c r="DM37" s="670"/>
      <c r="DN37" s="670"/>
      <c r="DO37" s="670"/>
      <c r="DP37" s="670"/>
      <c r="DQ37" s="670"/>
      <c r="DR37" s="670"/>
      <c r="DS37" s="670"/>
      <c r="DT37" s="670"/>
      <c r="DU37" s="670"/>
      <c r="DV37" s="671"/>
      <c r="DW37" s="660">
        <v>2.1</v>
      </c>
      <c r="DX37" s="672"/>
      <c r="DY37" s="672"/>
      <c r="DZ37" s="672"/>
      <c r="EA37" s="672"/>
      <c r="EB37" s="672"/>
      <c r="EC37" s="684"/>
    </row>
    <row r="38" spans="2:133" ht="11.25" customHeight="1">
      <c r="B38" s="654" t="s">
        <v>323</v>
      </c>
      <c r="C38" s="655"/>
      <c r="D38" s="655"/>
      <c r="E38" s="655"/>
      <c r="F38" s="655"/>
      <c r="G38" s="655"/>
      <c r="H38" s="655"/>
      <c r="I38" s="655"/>
      <c r="J38" s="655"/>
      <c r="K38" s="655"/>
      <c r="L38" s="655"/>
      <c r="M38" s="655"/>
      <c r="N38" s="655"/>
      <c r="O38" s="655"/>
      <c r="P38" s="655"/>
      <c r="Q38" s="656"/>
      <c r="R38" s="657">
        <v>2448481</v>
      </c>
      <c r="S38" s="658"/>
      <c r="T38" s="658"/>
      <c r="U38" s="658"/>
      <c r="V38" s="658"/>
      <c r="W38" s="658"/>
      <c r="X38" s="658"/>
      <c r="Y38" s="659"/>
      <c r="Z38" s="695">
        <v>15</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132156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3341</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1364914</v>
      </c>
      <c r="CS38" s="658"/>
      <c r="CT38" s="658"/>
      <c r="CU38" s="658"/>
      <c r="CV38" s="658"/>
      <c r="CW38" s="658"/>
      <c r="CX38" s="658"/>
      <c r="CY38" s="659"/>
      <c r="CZ38" s="660">
        <v>8.6999999999999993</v>
      </c>
      <c r="DA38" s="672"/>
      <c r="DB38" s="672"/>
      <c r="DC38" s="673"/>
      <c r="DD38" s="663">
        <v>1113543</v>
      </c>
      <c r="DE38" s="658"/>
      <c r="DF38" s="658"/>
      <c r="DG38" s="658"/>
      <c r="DH38" s="658"/>
      <c r="DI38" s="658"/>
      <c r="DJ38" s="658"/>
      <c r="DK38" s="659"/>
      <c r="DL38" s="663">
        <v>959549</v>
      </c>
      <c r="DM38" s="658"/>
      <c r="DN38" s="658"/>
      <c r="DO38" s="658"/>
      <c r="DP38" s="658"/>
      <c r="DQ38" s="658"/>
      <c r="DR38" s="658"/>
      <c r="DS38" s="658"/>
      <c r="DT38" s="658"/>
      <c r="DU38" s="658"/>
      <c r="DV38" s="659"/>
      <c r="DW38" s="660">
        <v>14.7</v>
      </c>
      <c r="DX38" s="672"/>
      <c r="DY38" s="672"/>
      <c r="DZ38" s="672"/>
      <c r="EA38" s="672"/>
      <c r="EB38" s="672"/>
      <c r="EC38" s="684"/>
    </row>
    <row r="39" spans="2:133" ht="11.25" customHeight="1">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2227</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4889</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1610383</v>
      </c>
      <c r="CS39" s="670"/>
      <c r="CT39" s="670"/>
      <c r="CU39" s="670"/>
      <c r="CV39" s="670"/>
      <c r="CW39" s="670"/>
      <c r="CX39" s="670"/>
      <c r="CY39" s="671"/>
      <c r="CZ39" s="660">
        <v>10.3</v>
      </c>
      <c r="DA39" s="672"/>
      <c r="DB39" s="672"/>
      <c r="DC39" s="673"/>
      <c r="DD39" s="663">
        <v>724860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c r="B40" s="654" t="s">
        <v>331</v>
      </c>
      <c r="C40" s="655"/>
      <c r="D40" s="655"/>
      <c r="E40" s="655"/>
      <c r="F40" s="655"/>
      <c r="G40" s="655"/>
      <c r="H40" s="655"/>
      <c r="I40" s="655"/>
      <c r="J40" s="655"/>
      <c r="K40" s="655"/>
      <c r="L40" s="655"/>
      <c r="M40" s="655"/>
      <c r="N40" s="655"/>
      <c r="O40" s="655"/>
      <c r="P40" s="655"/>
      <c r="Q40" s="656"/>
      <c r="R40" s="657">
        <v>39081</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23"/>
      <c r="BM40" s="655" t="s">
        <v>334</v>
      </c>
      <c r="BN40" s="655"/>
      <c r="BO40" s="655"/>
      <c r="BP40" s="655"/>
      <c r="BQ40" s="655"/>
      <c r="BR40" s="655"/>
      <c r="BS40" s="655"/>
      <c r="BT40" s="655"/>
      <c r="BU40" s="656"/>
      <c r="BV40" s="657">
        <v>88</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105492</v>
      </c>
      <c r="CS40" s="658"/>
      <c r="CT40" s="658"/>
      <c r="CU40" s="658"/>
      <c r="CV40" s="658"/>
      <c r="CW40" s="658"/>
      <c r="CX40" s="658"/>
      <c r="CY40" s="659"/>
      <c r="CZ40" s="660">
        <v>0.7</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c r="B41" s="638" t="s">
        <v>336</v>
      </c>
      <c r="C41" s="639"/>
      <c r="D41" s="639"/>
      <c r="E41" s="639"/>
      <c r="F41" s="639"/>
      <c r="G41" s="639"/>
      <c r="H41" s="639"/>
      <c r="I41" s="639"/>
      <c r="J41" s="639"/>
      <c r="K41" s="639"/>
      <c r="L41" s="639"/>
      <c r="M41" s="639"/>
      <c r="N41" s="639"/>
      <c r="O41" s="639"/>
      <c r="P41" s="639"/>
      <c r="Q41" s="640"/>
      <c r="R41" s="641">
        <v>16368589</v>
      </c>
      <c r="S41" s="682"/>
      <c r="T41" s="682"/>
      <c r="U41" s="682"/>
      <c r="V41" s="682"/>
      <c r="W41" s="682"/>
      <c r="X41" s="682"/>
      <c r="Y41" s="685"/>
      <c r="Z41" s="686">
        <v>100</v>
      </c>
      <c r="AA41" s="686"/>
      <c r="AB41" s="686"/>
      <c r="AC41" s="686"/>
      <c r="AD41" s="687">
        <v>6510429</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324783</v>
      </c>
      <c r="BA41" s="658"/>
      <c r="BB41" s="658"/>
      <c r="BC41" s="658"/>
      <c r="BD41" s="670"/>
      <c r="BE41" s="670"/>
      <c r="BF41" s="693"/>
      <c r="BG41" s="698"/>
      <c r="BH41" s="699"/>
      <c r="BI41" s="699"/>
      <c r="BJ41" s="699"/>
      <c r="BK41" s="699"/>
      <c r="BL41" s="223"/>
      <c r="BM41" s="655" t="s">
        <v>338</v>
      </c>
      <c r="BN41" s="655"/>
      <c r="BO41" s="655"/>
      <c r="BP41" s="655"/>
      <c r="BQ41" s="655"/>
      <c r="BR41" s="655"/>
      <c r="BS41" s="655"/>
      <c r="BT41" s="655"/>
      <c r="BU41" s="656"/>
      <c r="BV41" s="657" t="s">
        <v>122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340</v>
      </c>
      <c r="AR42" s="703"/>
      <c r="AS42" s="703"/>
      <c r="AT42" s="703"/>
      <c r="AU42" s="703"/>
      <c r="AV42" s="703"/>
      <c r="AW42" s="703"/>
      <c r="AX42" s="703"/>
      <c r="AY42" s="704"/>
      <c r="AZ42" s="641">
        <v>1040131</v>
      </c>
      <c r="BA42" s="682"/>
      <c r="BB42" s="682"/>
      <c r="BC42" s="682"/>
      <c r="BD42" s="642"/>
      <c r="BE42" s="642"/>
      <c r="BF42" s="705"/>
      <c r="BG42" s="700"/>
      <c r="BH42" s="701"/>
      <c r="BI42" s="701"/>
      <c r="BJ42" s="701"/>
      <c r="BK42" s="701"/>
      <c r="BL42" s="224"/>
      <c r="BM42" s="639" t="s">
        <v>341</v>
      </c>
      <c r="BN42" s="639"/>
      <c r="BO42" s="639"/>
      <c r="BP42" s="639"/>
      <c r="BQ42" s="639"/>
      <c r="BR42" s="639"/>
      <c r="BS42" s="639"/>
      <c r="BT42" s="639"/>
      <c r="BU42" s="640"/>
      <c r="BV42" s="641">
        <v>511</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1885250</v>
      </c>
      <c r="CS42" s="670"/>
      <c r="CT42" s="670"/>
      <c r="CU42" s="670"/>
      <c r="CV42" s="670"/>
      <c r="CW42" s="670"/>
      <c r="CX42" s="670"/>
      <c r="CY42" s="671"/>
      <c r="CZ42" s="660">
        <v>12</v>
      </c>
      <c r="DA42" s="672"/>
      <c r="DB42" s="672"/>
      <c r="DC42" s="673"/>
      <c r="DD42" s="663">
        <v>196404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14" t="s">
        <v>343</v>
      </c>
      <c r="CD43" s="654" t="s">
        <v>344</v>
      </c>
      <c r="CE43" s="655"/>
      <c r="CF43" s="655"/>
      <c r="CG43" s="655"/>
      <c r="CH43" s="655"/>
      <c r="CI43" s="655"/>
      <c r="CJ43" s="655"/>
      <c r="CK43" s="655"/>
      <c r="CL43" s="655"/>
      <c r="CM43" s="655"/>
      <c r="CN43" s="655"/>
      <c r="CO43" s="655"/>
      <c r="CP43" s="655"/>
      <c r="CQ43" s="656"/>
      <c r="CR43" s="657">
        <v>115689</v>
      </c>
      <c r="CS43" s="670"/>
      <c r="CT43" s="670"/>
      <c r="CU43" s="670"/>
      <c r="CV43" s="670"/>
      <c r="CW43" s="670"/>
      <c r="CX43" s="670"/>
      <c r="CY43" s="671"/>
      <c r="CZ43" s="660">
        <v>0.7</v>
      </c>
      <c r="DA43" s="672"/>
      <c r="DB43" s="672"/>
      <c r="DC43" s="673"/>
      <c r="DD43" s="663">
        <v>111789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1869459</v>
      </c>
      <c r="CS44" s="658"/>
      <c r="CT44" s="658"/>
      <c r="CU44" s="658"/>
      <c r="CV44" s="658"/>
      <c r="CW44" s="658"/>
      <c r="CX44" s="658"/>
      <c r="CY44" s="659"/>
      <c r="CZ44" s="660">
        <v>11.9</v>
      </c>
      <c r="DA44" s="661"/>
      <c r="DB44" s="661"/>
      <c r="DC44" s="662"/>
      <c r="DD44" s="663">
        <v>188715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1150874</v>
      </c>
      <c r="CS45" s="670"/>
      <c r="CT45" s="670"/>
      <c r="CU45" s="670"/>
      <c r="CV45" s="670"/>
      <c r="CW45" s="670"/>
      <c r="CX45" s="670"/>
      <c r="CY45" s="671"/>
      <c r="CZ45" s="660">
        <v>7.3</v>
      </c>
      <c r="DA45" s="672"/>
      <c r="DB45" s="672"/>
      <c r="DC45" s="673"/>
      <c r="DD45" s="663">
        <v>75402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25"/>
      <c r="CD46" s="678"/>
      <c r="CE46" s="679"/>
      <c r="CF46" s="654" t="s">
        <v>349</v>
      </c>
      <c r="CG46" s="655"/>
      <c r="CH46" s="655"/>
      <c r="CI46" s="655"/>
      <c r="CJ46" s="655"/>
      <c r="CK46" s="655"/>
      <c r="CL46" s="655"/>
      <c r="CM46" s="655"/>
      <c r="CN46" s="655"/>
      <c r="CO46" s="655"/>
      <c r="CP46" s="655"/>
      <c r="CQ46" s="656"/>
      <c r="CR46" s="657">
        <v>667120</v>
      </c>
      <c r="CS46" s="658"/>
      <c r="CT46" s="658"/>
      <c r="CU46" s="658"/>
      <c r="CV46" s="658"/>
      <c r="CW46" s="658"/>
      <c r="CX46" s="658"/>
      <c r="CY46" s="659"/>
      <c r="CZ46" s="660">
        <v>4.2</v>
      </c>
      <c r="DA46" s="661"/>
      <c r="DB46" s="661"/>
      <c r="DC46" s="662"/>
      <c r="DD46" s="663">
        <v>106448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25"/>
      <c r="CD47" s="678"/>
      <c r="CE47" s="679"/>
      <c r="CF47" s="654" t="s">
        <v>350</v>
      </c>
      <c r="CG47" s="655"/>
      <c r="CH47" s="655"/>
      <c r="CI47" s="655"/>
      <c r="CJ47" s="655"/>
      <c r="CK47" s="655"/>
      <c r="CL47" s="655"/>
      <c r="CM47" s="655"/>
      <c r="CN47" s="655"/>
      <c r="CO47" s="655"/>
      <c r="CP47" s="655"/>
      <c r="CQ47" s="656"/>
      <c r="CR47" s="657">
        <v>15791</v>
      </c>
      <c r="CS47" s="670"/>
      <c r="CT47" s="670"/>
      <c r="CU47" s="670"/>
      <c r="CV47" s="670"/>
      <c r="CW47" s="670"/>
      <c r="CX47" s="670"/>
      <c r="CY47" s="671"/>
      <c r="CZ47" s="660">
        <v>0.1</v>
      </c>
      <c r="DA47" s="672"/>
      <c r="DB47" s="672"/>
      <c r="DC47" s="673"/>
      <c r="DD47" s="663">
        <v>7689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c r="B48" s="225"/>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25"/>
      <c r="CD49" s="638" t="s">
        <v>352</v>
      </c>
      <c r="CE49" s="639"/>
      <c r="CF49" s="639"/>
      <c r="CG49" s="639"/>
      <c r="CH49" s="639"/>
      <c r="CI49" s="639"/>
      <c r="CJ49" s="639"/>
      <c r="CK49" s="639"/>
      <c r="CL49" s="639"/>
      <c r="CM49" s="639"/>
      <c r="CN49" s="639"/>
      <c r="CO49" s="639"/>
      <c r="CP49" s="639"/>
      <c r="CQ49" s="640"/>
      <c r="CR49" s="641">
        <v>15697600</v>
      </c>
      <c r="CS49" s="642"/>
      <c r="CT49" s="642"/>
      <c r="CU49" s="642"/>
      <c r="CV49" s="642"/>
      <c r="CW49" s="642"/>
      <c r="CX49" s="642"/>
      <c r="CY49" s="643"/>
      <c r="CZ49" s="644">
        <v>100</v>
      </c>
      <c r="DA49" s="645"/>
      <c r="DB49" s="645"/>
      <c r="DC49" s="646"/>
      <c r="DD49" s="647">
        <v>8037728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NLksILk2uPhK7AcMxEai/dXFQMLQvftjnuab/BfpxauC/h7XT0G7Sjn88NbPCF5Di3WQQKUN+VOmMh2EaH1y/w==" saltValue="BQnuIXFbmTM6sunoHTuV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31" customWidth="1"/>
    <col min="131" max="131" width="1.6328125" style="231" customWidth="1"/>
    <col min="132" max="16384" width="9" style="231" hidden="1"/>
  </cols>
  <sheetData>
    <row r="1" spans="1:131" ht="11.25" customHeight="1" thickBot="1">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354</v>
      </c>
      <c r="DK2" s="1128"/>
      <c r="DL2" s="1128"/>
      <c r="DM2" s="1128"/>
      <c r="DN2" s="1128"/>
      <c r="DO2" s="1129"/>
      <c r="DP2" s="228"/>
      <c r="DQ2" s="1127" t="s">
        <v>355</v>
      </c>
      <c r="DR2" s="1128"/>
      <c r="DS2" s="1128"/>
      <c r="DT2" s="1128"/>
      <c r="DU2" s="1128"/>
      <c r="DV2" s="1128"/>
      <c r="DW2" s="1128"/>
      <c r="DX2" s="1128"/>
      <c r="DY2" s="1128"/>
      <c r="DZ2" s="1129"/>
      <c r="EA2" s="230"/>
    </row>
    <row r="3" spans="1:131" ht="11.25" customHeight="1">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32"/>
      <c r="BA5" s="232"/>
      <c r="BB5" s="232"/>
      <c r="BC5" s="232"/>
      <c r="BD5" s="232"/>
      <c r="BE5" s="233"/>
      <c r="BF5" s="233"/>
      <c r="BG5" s="233"/>
      <c r="BH5" s="233"/>
      <c r="BI5" s="233"/>
      <c r="BJ5" s="233"/>
      <c r="BK5" s="233"/>
      <c r="BL5" s="233"/>
      <c r="BM5" s="233"/>
      <c r="BN5" s="233"/>
      <c r="BO5" s="233"/>
      <c r="BP5" s="233"/>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34"/>
    </row>
    <row r="6" spans="1:131" s="235"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c r="A7" s="236">
        <v>1</v>
      </c>
      <c r="B7" s="1083" t="s">
        <v>375</v>
      </c>
      <c r="C7" s="1084"/>
      <c r="D7" s="1084"/>
      <c r="E7" s="1084"/>
      <c r="F7" s="1084"/>
      <c r="G7" s="1084"/>
      <c r="H7" s="1084"/>
      <c r="I7" s="1084"/>
      <c r="J7" s="1084"/>
      <c r="K7" s="1084"/>
      <c r="L7" s="1084"/>
      <c r="M7" s="1084"/>
      <c r="N7" s="1084"/>
      <c r="O7" s="1084"/>
      <c r="P7" s="1085"/>
      <c r="Q7" s="1138">
        <v>16385</v>
      </c>
      <c r="R7" s="1139"/>
      <c r="S7" s="1139"/>
      <c r="T7" s="1139"/>
      <c r="U7" s="1139"/>
      <c r="V7" s="1139">
        <v>15714</v>
      </c>
      <c r="W7" s="1139"/>
      <c r="X7" s="1139"/>
      <c r="Y7" s="1139"/>
      <c r="Z7" s="1139"/>
      <c r="AA7" s="1139">
        <v>671</v>
      </c>
      <c r="AB7" s="1139"/>
      <c r="AC7" s="1139"/>
      <c r="AD7" s="1139"/>
      <c r="AE7" s="1140"/>
      <c r="AF7" s="1141">
        <v>663</v>
      </c>
      <c r="AG7" s="1142"/>
      <c r="AH7" s="1142"/>
      <c r="AI7" s="1142"/>
      <c r="AJ7" s="1143"/>
      <c r="AK7" s="1144">
        <v>1086</v>
      </c>
      <c r="AL7" s="1145"/>
      <c r="AM7" s="1145"/>
      <c r="AN7" s="1145"/>
      <c r="AO7" s="1145"/>
      <c r="AP7" s="1145"/>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557</v>
      </c>
      <c r="BT7" s="1136"/>
      <c r="BU7" s="1136"/>
      <c r="BV7" s="1136"/>
      <c r="BW7" s="1136"/>
      <c r="BX7" s="1136"/>
      <c r="BY7" s="1136"/>
      <c r="BZ7" s="1136"/>
      <c r="CA7" s="1136"/>
      <c r="CB7" s="1136"/>
      <c r="CC7" s="1136"/>
      <c r="CD7" s="1136"/>
      <c r="CE7" s="1136"/>
      <c r="CF7" s="1136"/>
      <c r="CG7" s="1148"/>
      <c r="CH7" s="1132">
        <v>-4</v>
      </c>
      <c r="CI7" s="1133"/>
      <c r="CJ7" s="1133"/>
      <c r="CK7" s="1133"/>
      <c r="CL7" s="1134"/>
      <c r="CM7" s="1132">
        <v>211</v>
      </c>
      <c r="CN7" s="1133"/>
      <c r="CO7" s="1133"/>
      <c r="CP7" s="1133"/>
      <c r="CQ7" s="1134"/>
      <c r="CR7" s="1132">
        <v>15</v>
      </c>
      <c r="CS7" s="1133"/>
      <c r="CT7" s="1133"/>
      <c r="CU7" s="1133"/>
      <c r="CV7" s="1134"/>
      <c r="CW7" s="1132" t="s">
        <v>565</v>
      </c>
      <c r="CX7" s="1133"/>
      <c r="CY7" s="1133"/>
      <c r="CZ7" s="1133"/>
      <c r="DA7" s="1134"/>
      <c r="DB7" s="1132" t="s">
        <v>565</v>
      </c>
      <c r="DC7" s="1133"/>
      <c r="DD7" s="1133"/>
      <c r="DE7" s="1133"/>
      <c r="DF7" s="1134"/>
      <c r="DG7" s="1132" t="s">
        <v>565</v>
      </c>
      <c r="DH7" s="1133"/>
      <c r="DI7" s="1133"/>
      <c r="DJ7" s="1133"/>
      <c r="DK7" s="1134"/>
      <c r="DL7" s="1132" t="s">
        <v>565</v>
      </c>
      <c r="DM7" s="1133"/>
      <c r="DN7" s="1133"/>
      <c r="DO7" s="1133"/>
      <c r="DP7" s="1134"/>
      <c r="DQ7" s="1132" t="s">
        <v>565</v>
      </c>
      <c r="DR7" s="1133"/>
      <c r="DS7" s="1133"/>
      <c r="DT7" s="1133"/>
      <c r="DU7" s="1134"/>
      <c r="DV7" s="1135"/>
      <c r="DW7" s="1136"/>
      <c r="DX7" s="1136"/>
      <c r="DY7" s="1136"/>
      <c r="DZ7" s="1137"/>
      <c r="EA7" s="234"/>
    </row>
    <row r="8" spans="1:131" s="235" customFormat="1" ht="26.25" customHeight="1">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558</v>
      </c>
      <c r="BT8" s="1029"/>
      <c r="BU8" s="1029"/>
      <c r="BV8" s="1029"/>
      <c r="BW8" s="1029"/>
      <c r="BX8" s="1029"/>
      <c r="BY8" s="1029"/>
      <c r="BZ8" s="1029"/>
      <c r="CA8" s="1029"/>
      <c r="CB8" s="1029"/>
      <c r="CC8" s="1029"/>
      <c r="CD8" s="1029"/>
      <c r="CE8" s="1029"/>
      <c r="CF8" s="1029"/>
      <c r="CG8" s="1050"/>
      <c r="CH8" s="1025">
        <v>3</v>
      </c>
      <c r="CI8" s="1026"/>
      <c r="CJ8" s="1026"/>
      <c r="CK8" s="1026"/>
      <c r="CL8" s="1027"/>
      <c r="CM8" s="1025">
        <v>30</v>
      </c>
      <c r="CN8" s="1026"/>
      <c r="CO8" s="1026"/>
      <c r="CP8" s="1026"/>
      <c r="CQ8" s="1027"/>
      <c r="CR8" s="1025">
        <v>80</v>
      </c>
      <c r="CS8" s="1026"/>
      <c r="CT8" s="1026"/>
      <c r="CU8" s="1026"/>
      <c r="CV8" s="1027"/>
      <c r="CW8" s="1025" t="s">
        <v>565</v>
      </c>
      <c r="CX8" s="1026"/>
      <c r="CY8" s="1026"/>
      <c r="CZ8" s="1026"/>
      <c r="DA8" s="1027"/>
      <c r="DB8" s="1025" t="s">
        <v>565</v>
      </c>
      <c r="DC8" s="1026"/>
      <c r="DD8" s="1026"/>
      <c r="DE8" s="1026"/>
      <c r="DF8" s="1027"/>
      <c r="DG8" s="1025" t="s">
        <v>564</v>
      </c>
      <c r="DH8" s="1026"/>
      <c r="DI8" s="1026"/>
      <c r="DJ8" s="1026"/>
      <c r="DK8" s="1027"/>
      <c r="DL8" s="1025" t="s">
        <v>564</v>
      </c>
      <c r="DM8" s="1026"/>
      <c r="DN8" s="1026"/>
      <c r="DO8" s="1026"/>
      <c r="DP8" s="1027"/>
      <c r="DQ8" s="1025" t="s">
        <v>564</v>
      </c>
      <c r="DR8" s="1026"/>
      <c r="DS8" s="1026"/>
      <c r="DT8" s="1026"/>
      <c r="DU8" s="1027"/>
      <c r="DV8" s="1028"/>
      <c r="DW8" s="1029"/>
      <c r="DX8" s="1029"/>
      <c r="DY8" s="1029"/>
      <c r="DZ8" s="1030"/>
      <c r="EA8" s="234"/>
    </row>
    <row r="9" spans="1:131" s="235" customFormat="1" ht="26.25" customHeight="1">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t="s">
        <v>566</v>
      </c>
      <c r="BS9" s="1028" t="s">
        <v>559</v>
      </c>
      <c r="BT9" s="1029"/>
      <c r="BU9" s="1029"/>
      <c r="BV9" s="1029"/>
      <c r="BW9" s="1029"/>
      <c r="BX9" s="1029"/>
      <c r="BY9" s="1029"/>
      <c r="BZ9" s="1029"/>
      <c r="CA9" s="1029"/>
      <c r="CB9" s="1029"/>
      <c r="CC9" s="1029"/>
      <c r="CD9" s="1029"/>
      <c r="CE9" s="1029"/>
      <c r="CF9" s="1029"/>
      <c r="CG9" s="1050"/>
      <c r="CH9" s="1025">
        <v>9</v>
      </c>
      <c r="CI9" s="1026"/>
      <c r="CJ9" s="1026"/>
      <c r="CK9" s="1026"/>
      <c r="CL9" s="1027"/>
      <c r="CM9" s="1025">
        <v>-38</v>
      </c>
      <c r="CN9" s="1026"/>
      <c r="CO9" s="1026"/>
      <c r="CP9" s="1026"/>
      <c r="CQ9" s="1027"/>
      <c r="CR9" s="1025">
        <v>26</v>
      </c>
      <c r="CS9" s="1026"/>
      <c r="CT9" s="1026"/>
      <c r="CU9" s="1026"/>
      <c r="CV9" s="1027"/>
      <c r="CW9" s="1025" t="s">
        <v>565</v>
      </c>
      <c r="CX9" s="1026"/>
      <c r="CY9" s="1026"/>
      <c r="CZ9" s="1026"/>
      <c r="DA9" s="1027"/>
      <c r="DB9" s="1025">
        <v>50</v>
      </c>
      <c r="DC9" s="1026"/>
      <c r="DD9" s="1026"/>
      <c r="DE9" s="1026"/>
      <c r="DF9" s="1027"/>
      <c r="DG9" s="1025" t="s">
        <v>564</v>
      </c>
      <c r="DH9" s="1026"/>
      <c r="DI9" s="1026"/>
      <c r="DJ9" s="1026"/>
      <c r="DK9" s="1027"/>
      <c r="DL9" s="1025">
        <v>87</v>
      </c>
      <c r="DM9" s="1026"/>
      <c r="DN9" s="1026"/>
      <c r="DO9" s="1026"/>
      <c r="DP9" s="1027"/>
      <c r="DQ9" s="1025">
        <v>87</v>
      </c>
      <c r="DR9" s="1026"/>
      <c r="DS9" s="1026"/>
      <c r="DT9" s="1026"/>
      <c r="DU9" s="1027"/>
      <c r="DV9" s="1028"/>
      <c r="DW9" s="1029"/>
      <c r="DX9" s="1029"/>
      <c r="DY9" s="1029"/>
      <c r="DZ9" s="1030"/>
      <c r="EA9" s="234"/>
    </row>
    <row r="10" spans="1:131" s="235" customFormat="1" ht="26.25" customHeight="1">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t="s">
        <v>560</v>
      </c>
      <c r="BT10" s="1029"/>
      <c r="BU10" s="1029"/>
      <c r="BV10" s="1029"/>
      <c r="BW10" s="1029"/>
      <c r="BX10" s="1029"/>
      <c r="BY10" s="1029"/>
      <c r="BZ10" s="1029"/>
      <c r="CA10" s="1029"/>
      <c r="CB10" s="1029"/>
      <c r="CC10" s="1029"/>
      <c r="CD10" s="1029"/>
      <c r="CE10" s="1029"/>
      <c r="CF10" s="1029"/>
      <c r="CG10" s="1050"/>
      <c r="CH10" s="1025">
        <v>34</v>
      </c>
      <c r="CI10" s="1026"/>
      <c r="CJ10" s="1026"/>
      <c r="CK10" s="1026"/>
      <c r="CL10" s="1027"/>
      <c r="CM10" s="1025">
        <v>683</v>
      </c>
      <c r="CN10" s="1026"/>
      <c r="CO10" s="1026"/>
      <c r="CP10" s="1026"/>
      <c r="CQ10" s="1027"/>
      <c r="CR10" s="1025">
        <v>15</v>
      </c>
      <c r="CS10" s="1026"/>
      <c r="CT10" s="1026"/>
      <c r="CU10" s="1026"/>
      <c r="CV10" s="1027"/>
      <c r="CW10" s="1025" t="s">
        <v>565</v>
      </c>
      <c r="CX10" s="1026"/>
      <c r="CY10" s="1026"/>
      <c r="CZ10" s="1026"/>
      <c r="DA10" s="1027"/>
      <c r="DB10" s="1025" t="s">
        <v>565</v>
      </c>
      <c r="DC10" s="1026"/>
      <c r="DD10" s="1026"/>
      <c r="DE10" s="1026"/>
      <c r="DF10" s="1027"/>
      <c r="DG10" s="1025" t="s">
        <v>564</v>
      </c>
      <c r="DH10" s="1026"/>
      <c r="DI10" s="1026"/>
      <c r="DJ10" s="1026"/>
      <c r="DK10" s="1027"/>
      <c r="DL10" s="1025" t="s">
        <v>564</v>
      </c>
      <c r="DM10" s="1026"/>
      <c r="DN10" s="1026"/>
      <c r="DO10" s="1026"/>
      <c r="DP10" s="1027"/>
      <c r="DQ10" s="1025" t="s">
        <v>564</v>
      </c>
      <c r="DR10" s="1026"/>
      <c r="DS10" s="1026"/>
      <c r="DT10" s="1026"/>
      <c r="DU10" s="1027"/>
      <c r="DV10" s="1028"/>
      <c r="DW10" s="1029"/>
      <c r="DX10" s="1029"/>
      <c r="DY10" s="1029"/>
      <c r="DZ10" s="1030"/>
      <c r="EA10" s="234"/>
    </row>
    <row r="11" spans="1:131" s="235" customFormat="1" ht="26.25" customHeight="1">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t="s">
        <v>561</v>
      </c>
      <c r="BT11" s="1029"/>
      <c r="BU11" s="1029"/>
      <c r="BV11" s="1029"/>
      <c r="BW11" s="1029"/>
      <c r="BX11" s="1029"/>
      <c r="BY11" s="1029"/>
      <c r="BZ11" s="1029"/>
      <c r="CA11" s="1029"/>
      <c r="CB11" s="1029"/>
      <c r="CC11" s="1029"/>
      <c r="CD11" s="1029"/>
      <c r="CE11" s="1029"/>
      <c r="CF11" s="1029"/>
      <c r="CG11" s="1050"/>
      <c r="CH11" s="1025">
        <v>0</v>
      </c>
      <c r="CI11" s="1026"/>
      <c r="CJ11" s="1026"/>
      <c r="CK11" s="1026"/>
      <c r="CL11" s="1027"/>
      <c r="CM11" s="1025">
        <v>10</v>
      </c>
      <c r="CN11" s="1026"/>
      <c r="CO11" s="1026"/>
      <c r="CP11" s="1026"/>
      <c r="CQ11" s="1027"/>
      <c r="CR11" s="1025">
        <v>2</v>
      </c>
      <c r="CS11" s="1026"/>
      <c r="CT11" s="1026"/>
      <c r="CU11" s="1026"/>
      <c r="CV11" s="1027"/>
      <c r="CW11" s="1025" t="s">
        <v>565</v>
      </c>
      <c r="CX11" s="1026"/>
      <c r="CY11" s="1026"/>
      <c r="CZ11" s="1026"/>
      <c r="DA11" s="1027"/>
      <c r="DB11" s="1025" t="s">
        <v>565</v>
      </c>
      <c r="DC11" s="1026"/>
      <c r="DD11" s="1026"/>
      <c r="DE11" s="1026"/>
      <c r="DF11" s="1027"/>
      <c r="DG11" s="1025" t="s">
        <v>564</v>
      </c>
      <c r="DH11" s="1026"/>
      <c r="DI11" s="1026"/>
      <c r="DJ11" s="1026"/>
      <c r="DK11" s="1027"/>
      <c r="DL11" s="1025" t="s">
        <v>564</v>
      </c>
      <c r="DM11" s="1026"/>
      <c r="DN11" s="1026"/>
      <c r="DO11" s="1026"/>
      <c r="DP11" s="1027"/>
      <c r="DQ11" s="1025" t="s">
        <v>564</v>
      </c>
      <c r="DR11" s="1026"/>
      <c r="DS11" s="1026"/>
      <c r="DT11" s="1026"/>
      <c r="DU11" s="1027"/>
      <c r="DV11" s="1028"/>
      <c r="DW11" s="1029"/>
      <c r="DX11" s="1029"/>
      <c r="DY11" s="1029"/>
      <c r="DZ11" s="1030"/>
      <c r="EA11" s="234"/>
    </row>
    <row r="12" spans="1:131" s="235" customFormat="1" ht="26.25" customHeight="1">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t="s">
        <v>562</v>
      </c>
      <c r="BT12" s="1029"/>
      <c r="BU12" s="1029"/>
      <c r="BV12" s="1029"/>
      <c r="BW12" s="1029"/>
      <c r="BX12" s="1029"/>
      <c r="BY12" s="1029"/>
      <c r="BZ12" s="1029"/>
      <c r="CA12" s="1029"/>
      <c r="CB12" s="1029"/>
      <c r="CC12" s="1029"/>
      <c r="CD12" s="1029"/>
      <c r="CE12" s="1029"/>
      <c r="CF12" s="1029"/>
      <c r="CG12" s="1050"/>
      <c r="CH12" s="1025">
        <v>-14</v>
      </c>
      <c r="CI12" s="1026"/>
      <c r="CJ12" s="1026"/>
      <c r="CK12" s="1026"/>
      <c r="CL12" s="1027"/>
      <c r="CM12" s="1025">
        <v>236</v>
      </c>
      <c r="CN12" s="1026"/>
      <c r="CO12" s="1026"/>
      <c r="CP12" s="1026"/>
      <c r="CQ12" s="1027"/>
      <c r="CR12" s="1025">
        <v>13</v>
      </c>
      <c r="CS12" s="1026"/>
      <c r="CT12" s="1026"/>
      <c r="CU12" s="1026"/>
      <c r="CV12" s="1027"/>
      <c r="CW12" s="1025" t="s">
        <v>565</v>
      </c>
      <c r="CX12" s="1026"/>
      <c r="CY12" s="1026"/>
      <c r="CZ12" s="1026"/>
      <c r="DA12" s="1027"/>
      <c r="DB12" s="1025" t="s">
        <v>565</v>
      </c>
      <c r="DC12" s="1026"/>
      <c r="DD12" s="1026"/>
      <c r="DE12" s="1026"/>
      <c r="DF12" s="1027"/>
      <c r="DG12" s="1025" t="s">
        <v>564</v>
      </c>
      <c r="DH12" s="1026"/>
      <c r="DI12" s="1026"/>
      <c r="DJ12" s="1026"/>
      <c r="DK12" s="1027"/>
      <c r="DL12" s="1025" t="s">
        <v>564</v>
      </c>
      <c r="DM12" s="1026"/>
      <c r="DN12" s="1026"/>
      <c r="DO12" s="1026"/>
      <c r="DP12" s="1027"/>
      <c r="DQ12" s="1025" t="s">
        <v>564</v>
      </c>
      <c r="DR12" s="1026"/>
      <c r="DS12" s="1026"/>
      <c r="DT12" s="1026"/>
      <c r="DU12" s="1027"/>
      <c r="DV12" s="1028"/>
      <c r="DW12" s="1029"/>
      <c r="DX12" s="1029"/>
      <c r="DY12" s="1029"/>
      <c r="DZ12" s="1030"/>
      <c r="EA12" s="234"/>
    </row>
    <row r="13" spans="1:131" s="235" customFormat="1" ht="26.25" customHeight="1">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t="s">
        <v>566</v>
      </c>
      <c r="BS13" s="1028" t="s">
        <v>563</v>
      </c>
      <c r="BT13" s="1029"/>
      <c r="BU13" s="1029"/>
      <c r="BV13" s="1029"/>
      <c r="BW13" s="1029"/>
      <c r="BX13" s="1029"/>
      <c r="BY13" s="1029"/>
      <c r="BZ13" s="1029"/>
      <c r="CA13" s="1029"/>
      <c r="CB13" s="1029"/>
      <c r="CC13" s="1029"/>
      <c r="CD13" s="1029"/>
      <c r="CE13" s="1029"/>
      <c r="CF13" s="1029"/>
      <c r="CG13" s="1050"/>
      <c r="CH13" s="1025">
        <v>-9</v>
      </c>
      <c r="CI13" s="1026"/>
      <c r="CJ13" s="1026"/>
      <c r="CK13" s="1026"/>
      <c r="CL13" s="1027"/>
      <c r="CM13" s="1025">
        <v>139</v>
      </c>
      <c r="CN13" s="1026"/>
      <c r="CO13" s="1026"/>
      <c r="CP13" s="1026"/>
      <c r="CQ13" s="1027"/>
      <c r="CR13" s="1025">
        <v>5</v>
      </c>
      <c r="CS13" s="1026"/>
      <c r="CT13" s="1026"/>
      <c r="CU13" s="1026"/>
      <c r="CV13" s="1027"/>
      <c r="CW13" s="1025" t="s">
        <v>565</v>
      </c>
      <c r="CX13" s="1026"/>
      <c r="CY13" s="1026"/>
      <c r="CZ13" s="1026"/>
      <c r="DA13" s="1027"/>
      <c r="DB13" s="1025" t="s">
        <v>565</v>
      </c>
      <c r="DC13" s="1026"/>
      <c r="DD13" s="1026"/>
      <c r="DE13" s="1026"/>
      <c r="DF13" s="1027"/>
      <c r="DG13" s="1025" t="s">
        <v>564</v>
      </c>
      <c r="DH13" s="1026"/>
      <c r="DI13" s="1026"/>
      <c r="DJ13" s="1026"/>
      <c r="DK13" s="1027"/>
      <c r="DL13" s="1025">
        <v>10</v>
      </c>
      <c r="DM13" s="1026"/>
      <c r="DN13" s="1026"/>
      <c r="DO13" s="1026"/>
      <c r="DP13" s="1027"/>
      <c r="DQ13" s="1025">
        <v>1</v>
      </c>
      <c r="DR13" s="1026"/>
      <c r="DS13" s="1026"/>
      <c r="DT13" s="1026"/>
      <c r="DU13" s="1027"/>
      <c r="DV13" s="1028"/>
      <c r="DW13" s="1029"/>
      <c r="DX13" s="1029"/>
      <c r="DY13" s="1029"/>
      <c r="DZ13" s="1030"/>
      <c r="EA13" s="234"/>
    </row>
    <row r="14" spans="1:131" s="235" customFormat="1" ht="26.25" customHeight="1">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c r="A23" s="240"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663</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c r="A28" s="242">
        <v>1</v>
      </c>
      <c r="B28" s="1083" t="s">
        <v>389</v>
      </c>
      <c r="C28" s="1084"/>
      <c r="D28" s="1084"/>
      <c r="E28" s="1084"/>
      <c r="F28" s="1084"/>
      <c r="G28" s="1084"/>
      <c r="H28" s="1084"/>
      <c r="I28" s="1084"/>
      <c r="J28" s="1084"/>
      <c r="K28" s="1084"/>
      <c r="L28" s="1084"/>
      <c r="M28" s="1084"/>
      <c r="N28" s="1084"/>
      <c r="O28" s="1084"/>
      <c r="P28" s="1085"/>
      <c r="Q28" s="1086">
        <v>3342</v>
      </c>
      <c r="R28" s="1087"/>
      <c r="S28" s="1087"/>
      <c r="T28" s="1087"/>
      <c r="U28" s="1087"/>
      <c r="V28" s="1087">
        <v>3337</v>
      </c>
      <c r="W28" s="1087"/>
      <c r="X28" s="1087"/>
      <c r="Y28" s="1087"/>
      <c r="Z28" s="1087"/>
      <c r="AA28" s="1087">
        <v>5</v>
      </c>
      <c r="AB28" s="1087"/>
      <c r="AC28" s="1087"/>
      <c r="AD28" s="1087"/>
      <c r="AE28" s="1088"/>
      <c r="AF28" s="1089">
        <v>5</v>
      </c>
      <c r="AG28" s="1087"/>
      <c r="AH28" s="1087"/>
      <c r="AI28" s="1087"/>
      <c r="AJ28" s="1090"/>
      <c r="AK28" s="1078">
        <v>285</v>
      </c>
      <c r="AL28" s="1079"/>
      <c r="AM28" s="1079"/>
      <c r="AN28" s="1079"/>
      <c r="AO28" s="1079"/>
      <c r="AP28" s="1079" t="s">
        <v>546</v>
      </c>
      <c r="AQ28" s="1079"/>
      <c r="AR28" s="1079"/>
      <c r="AS28" s="1079"/>
      <c r="AT28" s="1079"/>
      <c r="AU28" s="1079" t="s">
        <v>546</v>
      </c>
      <c r="AV28" s="1079"/>
      <c r="AW28" s="1079"/>
      <c r="AX28" s="1079"/>
      <c r="AY28" s="1079"/>
      <c r="AZ28" s="1080" t="s">
        <v>546</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c r="A29" s="242">
        <v>2</v>
      </c>
      <c r="B29" s="1066" t="s">
        <v>390</v>
      </c>
      <c r="C29" s="1067"/>
      <c r="D29" s="1067"/>
      <c r="E29" s="1067"/>
      <c r="F29" s="1067"/>
      <c r="G29" s="1067"/>
      <c r="H29" s="1067"/>
      <c r="I29" s="1067"/>
      <c r="J29" s="1067"/>
      <c r="K29" s="1067"/>
      <c r="L29" s="1067"/>
      <c r="M29" s="1067"/>
      <c r="N29" s="1067"/>
      <c r="O29" s="1067"/>
      <c r="P29" s="1068"/>
      <c r="Q29" s="1074">
        <v>3048</v>
      </c>
      <c r="R29" s="1075"/>
      <c r="S29" s="1075"/>
      <c r="T29" s="1075"/>
      <c r="U29" s="1075"/>
      <c r="V29" s="1075">
        <v>2792</v>
      </c>
      <c r="W29" s="1075"/>
      <c r="X29" s="1075"/>
      <c r="Y29" s="1075"/>
      <c r="Z29" s="1075"/>
      <c r="AA29" s="1075">
        <v>256</v>
      </c>
      <c r="AB29" s="1075"/>
      <c r="AC29" s="1075"/>
      <c r="AD29" s="1075"/>
      <c r="AE29" s="1076"/>
      <c r="AF29" s="1071">
        <v>256</v>
      </c>
      <c r="AG29" s="1072"/>
      <c r="AH29" s="1072"/>
      <c r="AI29" s="1072"/>
      <c r="AJ29" s="1073"/>
      <c r="AK29" s="1016">
        <v>510</v>
      </c>
      <c r="AL29" s="1007"/>
      <c r="AM29" s="1007"/>
      <c r="AN29" s="1007"/>
      <c r="AO29" s="1007"/>
      <c r="AP29" s="1007" t="s">
        <v>546</v>
      </c>
      <c r="AQ29" s="1007"/>
      <c r="AR29" s="1007"/>
      <c r="AS29" s="1007"/>
      <c r="AT29" s="1007"/>
      <c r="AU29" s="1007" t="s">
        <v>546</v>
      </c>
      <c r="AV29" s="1007"/>
      <c r="AW29" s="1007"/>
      <c r="AX29" s="1007"/>
      <c r="AY29" s="1007"/>
      <c r="AZ29" s="1077" t="s">
        <v>546</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c r="A30" s="242">
        <v>3</v>
      </c>
      <c r="B30" s="1066" t="s">
        <v>391</v>
      </c>
      <c r="C30" s="1067"/>
      <c r="D30" s="1067"/>
      <c r="E30" s="1067"/>
      <c r="F30" s="1067"/>
      <c r="G30" s="1067"/>
      <c r="H30" s="1067"/>
      <c r="I30" s="1067"/>
      <c r="J30" s="1067"/>
      <c r="K30" s="1067"/>
      <c r="L30" s="1067"/>
      <c r="M30" s="1067"/>
      <c r="N30" s="1067"/>
      <c r="O30" s="1067"/>
      <c r="P30" s="1068"/>
      <c r="Q30" s="1074">
        <v>405</v>
      </c>
      <c r="R30" s="1075"/>
      <c r="S30" s="1075"/>
      <c r="T30" s="1075"/>
      <c r="U30" s="1075"/>
      <c r="V30" s="1075">
        <v>402</v>
      </c>
      <c r="W30" s="1075"/>
      <c r="X30" s="1075"/>
      <c r="Y30" s="1075"/>
      <c r="Z30" s="1075"/>
      <c r="AA30" s="1075">
        <v>3</v>
      </c>
      <c r="AB30" s="1075"/>
      <c r="AC30" s="1075"/>
      <c r="AD30" s="1075"/>
      <c r="AE30" s="1076"/>
      <c r="AF30" s="1071">
        <v>3</v>
      </c>
      <c r="AG30" s="1072"/>
      <c r="AH30" s="1072"/>
      <c r="AI30" s="1072"/>
      <c r="AJ30" s="1073"/>
      <c r="AK30" s="1016">
        <v>123</v>
      </c>
      <c r="AL30" s="1007"/>
      <c r="AM30" s="1007"/>
      <c r="AN30" s="1007"/>
      <c r="AO30" s="1007"/>
      <c r="AP30" s="1007" t="s">
        <v>546</v>
      </c>
      <c r="AQ30" s="1007"/>
      <c r="AR30" s="1007"/>
      <c r="AS30" s="1007"/>
      <c r="AT30" s="1007"/>
      <c r="AU30" s="1007" t="s">
        <v>546</v>
      </c>
      <c r="AV30" s="1007"/>
      <c r="AW30" s="1007"/>
      <c r="AX30" s="1007"/>
      <c r="AY30" s="1007"/>
      <c r="AZ30" s="1077" t="s">
        <v>546</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c r="A31" s="242">
        <v>4</v>
      </c>
      <c r="B31" s="1066" t="s">
        <v>392</v>
      </c>
      <c r="C31" s="1067"/>
      <c r="D31" s="1067"/>
      <c r="E31" s="1067"/>
      <c r="F31" s="1067"/>
      <c r="G31" s="1067"/>
      <c r="H31" s="1067"/>
      <c r="I31" s="1067"/>
      <c r="J31" s="1067"/>
      <c r="K31" s="1067"/>
      <c r="L31" s="1067"/>
      <c r="M31" s="1067"/>
      <c r="N31" s="1067"/>
      <c r="O31" s="1067"/>
      <c r="P31" s="1068"/>
      <c r="Q31" s="1074">
        <v>401</v>
      </c>
      <c r="R31" s="1075"/>
      <c r="S31" s="1075"/>
      <c r="T31" s="1075"/>
      <c r="U31" s="1075"/>
      <c r="V31" s="1075">
        <v>348</v>
      </c>
      <c r="W31" s="1075"/>
      <c r="X31" s="1075"/>
      <c r="Y31" s="1075"/>
      <c r="Z31" s="1075"/>
      <c r="AA31" s="1075">
        <v>54</v>
      </c>
      <c r="AB31" s="1075"/>
      <c r="AC31" s="1075"/>
      <c r="AD31" s="1075"/>
      <c r="AE31" s="1076"/>
      <c r="AF31" s="1071">
        <v>609</v>
      </c>
      <c r="AG31" s="1072"/>
      <c r="AH31" s="1072"/>
      <c r="AI31" s="1072"/>
      <c r="AJ31" s="1073"/>
      <c r="AK31" s="1016">
        <v>1</v>
      </c>
      <c r="AL31" s="1007"/>
      <c r="AM31" s="1007"/>
      <c r="AN31" s="1007"/>
      <c r="AO31" s="1007"/>
      <c r="AP31" s="1007">
        <v>1675</v>
      </c>
      <c r="AQ31" s="1007"/>
      <c r="AR31" s="1007"/>
      <c r="AS31" s="1007"/>
      <c r="AT31" s="1007"/>
      <c r="AU31" s="1007">
        <v>2</v>
      </c>
      <c r="AV31" s="1007"/>
      <c r="AW31" s="1007"/>
      <c r="AX31" s="1007"/>
      <c r="AY31" s="1007"/>
      <c r="AZ31" s="1077" t="s">
        <v>546</v>
      </c>
      <c r="BA31" s="1077"/>
      <c r="BB31" s="1077"/>
      <c r="BC31" s="1077"/>
      <c r="BD31" s="1077"/>
      <c r="BE31" s="1008" t="s">
        <v>393</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c r="A32" s="242">
        <v>5</v>
      </c>
      <c r="B32" s="1066" t="s">
        <v>394</v>
      </c>
      <c r="C32" s="1067"/>
      <c r="D32" s="1067"/>
      <c r="E32" s="1067"/>
      <c r="F32" s="1067"/>
      <c r="G32" s="1067"/>
      <c r="H32" s="1067"/>
      <c r="I32" s="1067"/>
      <c r="J32" s="1067"/>
      <c r="K32" s="1067"/>
      <c r="L32" s="1067"/>
      <c r="M32" s="1067"/>
      <c r="N32" s="1067"/>
      <c r="O32" s="1067"/>
      <c r="P32" s="1068"/>
      <c r="Q32" s="1074">
        <v>700</v>
      </c>
      <c r="R32" s="1075"/>
      <c r="S32" s="1075"/>
      <c r="T32" s="1075"/>
      <c r="U32" s="1075"/>
      <c r="V32" s="1075">
        <v>712</v>
      </c>
      <c r="W32" s="1075"/>
      <c r="X32" s="1075"/>
      <c r="Y32" s="1075"/>
      <c r="Z32" s="1075"/>
      <c r="AA32" s="1075">
        <v>-12</v>
      </c>
      <c r="AB32" s="1075"/>
      <c r="AC32" s="1075"/>
      <c r="AD32" s="1075"/>
      <c r="AE32" s="1076"/>
      <c r="AF32" s="1071">
        <v>537</v>
      </c>
      <c r="AG32" s="1072"/>
      <c r="AH32" s="1072"/>
      <c r="AI32" s="1072"/>
      <c r="AJ32" s="1073"/>
      <c r="AK32" s="1016">
        <v>118</v>
      </c>
      <c r="AL32" s="1007"/>
      <c r="AM32" s="1007"/>
      <c r="AN32" s="1007"/>
      <c r="AO32" s="1007"/>
      <c r="AP32" s="1007">
        <v>400</v>
      </c>
      <c r="AQ32" s="1007"/>
      <c r="AR32" s="1007"/>
      <c r="AS32" s="1007"/>
      <c r="AT32" s="1007"/>
      <c r="AU32" s="1007">
        <v>232</v>
      </c>
      <c r="AV32" s="1007"/>
      <c r="AW32" s="1007"/>
      <c r="AX32" s="1007"/>
      <c r="AY32" s="1007"/>
      <c r="AZ32" s="1077" t="s">
        <v>546</v>
      </c>
      <c r="BA32" s="1077"/>
      <c r="BB32" s="1077"/>
      <c r="BC32" s="1077"/>
      <c r="BD32" s="1077"/>
      <c r="BE32" s="1008" t="s">
        <v>393</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c r="A33" s="242">
        <v>6</v>
      </c>
      <c r="B33" s="1066" t="s">
        <v>395</v>
      </c>
      <c r="C33" s="1067"/>
      <c r="D33" s="1067"/>
      <c r="E33" s="1067"/>
      <c r="F33" s="1067"/>
      <c r="G33" s="1067"/>
      <c r="H33" s="1067"/>
      <c r="I33" s="1067"/>
      <c r="J33" s="1067"/>
      <c r="K33" s="1067"/>
      <c r="L33" s="1067"/>
      <c r="M33" s="1067"/>
      <c r="N33" s="1067"/>
      <c r="O33" s="1067"/>
      <c r="P33" s="1068"/>
      <c r="Q33" s="1074">
        <v>819</v>
      </c>
      <c r="R33" s="1075"/>
      <c r="S33" s="1075"/>
      <c r="T33" s="1075"/>
      <c r="U33" s="1075"/>
      <c r="V33" s="1075">
        <v>683</v>
      </c>
      <c r="W33" s="1075"/>
      <c r="X33" s="1075"/>
      <c r="Y33" s="1075"/>
      <c r="Z33" s="1075"/>
      <c r="AA33" s="1075">
        <v>136</v>
      </c>
      <c r="AB33" s="1075"/>
      <c r="AC33" s="1075"/>
      <c r="AD33" s="1075"/>
      <c r="AE33" s="1076"/>
      <c r="AF33" s="1071">
        <v>71</v>
      </c>
      <c r="AG33" s="1072"/>
      <c r="AH33" s="1072"/>
      <c r="AI33" s="1072"/>
      <c r="AJ33" s="1073"/>
      <c r="AK33" s="1016">
        <v>402</v>
      </c>
      <c r="AL33" s="1007"/>
      <c r="AM33" s="1007"/>
      <c r="AN33" s="1007"/>
      <c r="AO33" s="1007"/>
      <c r="AP33" s="1007">
        <v>2364</v>
      </c>
      <c r="AQ33" s="1007"/>
      <c r="AR33" s="1007"/>
      <c r="AS33" s="1007"/>
      <c r="AT33" s="1007"/>
      <c r="AU33" s="1007">
        <v>2047</v>
      </c>
      <c r="AV33" s="1007"/>
      <c r="AW33" s="1007"/>
      <c r="AX33" s="1007"/>
      <c r="AY33" s="1007"/>
      <c r="AZ33" s="1077" t="s">
        <v>546</v>
      </c>
      <c r="BA33" s="1077"/>
      <c r="BB33" s="1077"/>
      <c r="BC33" s="1077"/>
      <c r="BD33" s="1077"/>
      <c r="BE33" s="1008" t="s">
        <v>393</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c r="A63" s="240"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1480</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c r="A65" s="232" t="s">
        <v>398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365</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c r="A68" s="236">
        <v>1</v>
      </c>
      <c r="B68" s="1021" t="s">
        <v>547</v>
      </c>
      <c r="C68" s="1022"/>
      <c r="D68" s="1022"/>
      <c r="E68" s="1022"/>
      <c r="F68" s="1022"/>
      <c r="G68" s="1022"/>
      <c r="H68" s="1022"/>
      <c r="I68" s="1022"/>
      <c r="J68" s="1022"/>
      <c r="K68" s="1022"/>
      <c r="L68" s="1022"/>
      <c r="M68" s="1022"/>
      <c r="N68" s="1022"/>
      <c r="O68" s="1022"/>
      <c r="P68" s="1023"/>
      <c r="Q68" s="1024">
        <v>8593</v>
      </c>
      <c r="R68" s="1018"/>
      <c r="S68" s="1018"/>
      <c r="T68" s="1018"/>
      <c r="U68" s="1018"/>
      <c r="V68" s="1018">
        <v>7983</v>
      </c>
      <c r="W68" s="1018"/>
      <c r="X68" s="1018"/>
      <c r="Y68" s="1018"/>
      <c r="Z68" s="1018"/>
      <c r="AA68" s="1018">
        <v>610</v>
      </c>
      <c r="AB68" s="1018"/>
      <c r="AC68" s="1018"/>
      <c r="AD68" s="1018"/>
      <c r="AE68" s="1018"/>
      <c r="AF68" s="1018">
        <v>610</v>
      </c>
      <c r="AG68" s="1018"/>
      <c r="AH68" s="1018"/>
      <c r="AI68" s="1018"/>
      <c r="AJ68" s="1018"/>
      <c r="AK68" s="1018">
        <v>58</v>
      </c>
      <c r="AL68" s="1018"/>
      <c r="AM68" s="1018"/>
      <c r="AN68" s="1018"/>
      <c r="AO68" s="1018"/>
      <c r="AP68" s="1018" t="s">
        <v>546</v>
      </c>
      <c r="AQ68" s="1018"/>
      <c r="AR68" s="1018"/>
      <c r="AS68" s="1018"/>
      <c r="AT68" s="1018"/>
      <c r="AU68" s="1018" t="s">
        <v>546</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c r="A69" s="238">
        <v>2</v>
      </c>
      <c r="B69" s="1010" t="s">
        <v>548</v>
      </c>
      <c r="C69" s="1011"/>
      <c r="D69" s="1011"/>
      <c r="E69" s="1011"/>
      <c r="F69" s="1011"/>
      <c r="G69" s="1011"/>
      <c r="H69" s="1011"/>
      <c r="I69" s="1011"/>
      <c r="J69" s="1011"/>
      <c r="K69" s="1011"/>
      <c r="L69" s="1011"/>
      <c r="M69" s="1011"/>
      <c r="N69" s="1011"/>
      <c r="O69" s="1011"/>
      <c r="P69" s="1012"/>
      <c r="Q69" s="1013">
        <v>12036</v>
      </c>
      <c r="R69" s="1007"/>
      <c r="S69" s="1007"/>
      <c r="T69" s="1007"/>
      <c r="U69" s="1007"/>
      <c r="V69" s="1007">
        <v>11957</v>
      </c>
      <c r="W69" s="1007"/>
      <c r="X69" s="1007"/>
      <c r="Y69" s="1007"/>
      <c r="Z69" s="1007"/>
      <c r="AA69" s="1007">
        <v>79</v>
      </c>
      <c r="AB69" s="1007"/>
      <c r="AC69" s="1007"/>
      <c r="AD69" s="1007"/>
      <c r="AE69" s="1007"/>
      <c r="AF69" s="1007">
        <v>79</v>
      </c>
      <c r="AG69" s="1007"/>
      <c r="AH69" s="1007"/>
      <c r="AI69" s="1007"/>
      <c r="AJ69" s="1007"/>
      <c r="AK69" s="1007" t="s">
        <v>567</v>
      </c>
      <c r="AL69" s="1007"/>
      <c r="AM69" s="1007"/>
      <c r="AN69" s="1007"/>
      <c r="AO69" s="1007"/>
      <c r="AP69" s="1007" t="s">
        <v>546</v>
      </c>
      <c r="AQ69" s="1007"/>
      <c r="AR69" s="1007"/>
      <c r="AS69" s="1007"/>
      <c r="AT69" s="1007"/>
      <c r="AU69" s="1007" t="s">
        <v>546</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c r="A70" s="238">
        <v>3</v>
      </c>
      <c r="B70" s="1010" t="s">
        <v>549</v>
      </c>
      <c r="C70" s="1011"/>
      <c r="D70" s="1011"/>
      <c r="E70" s="1011"/>
      <c r="F70" s="1011"/>
      <c r="G70" s="1011"/>
      <c r="H70" s="1011"/>
      <c r="I70" s="1011"/>
      <c r="J70" s="1011"/>
      <c r="K70" s="1011"/>
      <c r="L70" s="1011"/>
      <c r="M70" s="1011"/>
      <c r="N70" s="1011"/>
      <c r="O70" s="1011"/>
      <c r="P70" s="1012"/>
      <c r="Q70" s="1013">
        <v>230</v>
      </c>
      <c r="R70" s="1007"/>
      <c r="S70" s="1007"/>
      <c r="T70" s="1007"/>
      <c r="U70" s="1007"/>
      <c r="V70" s="1007">
        <v>220</v>
      </c>
      <c r="W70" s="1007"/>
      <c r="X70" s="1007"/>
      <c r="Y70" s="1007"/>
      <c r="Z70" s="1007"/>
      <c r="AA70" s="1007">
        <v>10</v>
      </c>
      <c r="AB70" s="1007"/>
      <c r="AC70" s="1007"/>
      <c r="AD70" s="1007"/>
      <c r="AE70" s="1007"/>
      <c r="AF70" s="1007">
        <v>10</v>
      </c>
      <c r="AG70" s="1007"/>
      <c r="AH70" s="1007"/>
      <c r="AI70" s="1007"/>
      <c r="AJ70" s="1007"/>
      <c r="AK70" s="1007" t="s">
        <v>567</v>
      </c>
      <c r="AL70" s="1007"/>
      <c r="AM70" s="1007"/>
      <c r="AN70" s="1007"/>
      <c r="AO70" s="1007"/>
      <c r="AP70" s="1007" t="s">
        <v>546</v>
      </c>
      <c r="AQ70" s="1007"/>
      <c r="AR70" s="1007"/>
      <c r="AS70" s="1007"/>
      <c r="AT70" s="1007"/>
      <c r="AU70" s="1007" t="s">
        <v>546</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c r="A71" s="238">
        <v>4</v>
      </c>
      <c r="B71" s="1010" t="s">
        <v>550</v>
      </c>
      <c r="C71" s="1011"/>
      <c r="D71" s="1011"/>
      <c r="E71" s="1011"/>
      <c r="F71" s="1011"/>
      <c r="G71" s="1011"/>
      <c r="H71" s="1011"/>
      <c r="I71" s="1011"/>
      <c r="J71" s="1011"/>
      <c r="K71" s="1011"/>
      <c r="L71" s="1011"/>
      <c r="M71" s="1011"/>
      <c r="N71" s="1011"/>
      <c r="O71" s="1011"/>
      <c r="P71" s="1012"/>
      <c r="Q71" s="1013">
        <v>110</v>
      </c>
      <c r="R71" s="1007"/>
      <c r="S71" s="1007"/>
      <c r="T71" s="1007"/>
      <c r="U71" s="1007"/>
      <c r="V71" s="1007">
        <v>93</v>
      </c>
      <c r="W71" s="1007"/>
      <c r="X71" s="1007"/>
      <c r="Y71" s="1007"/>
      <c r="Z71" s="1007"/>
      <c r="AA71" s="1007">
        <v>17</v>
      </c>
      <c r="AB71" s="1007"/>
      <c r="AC71" s="1007"/>
      <c r="AD71" s="1007"/>
      <c r="AE71" s="1007"/>
      <c r="AF71" s="1007">
        <v>17</v>
      </c>
      <c r="AG71" s="1007"/>
      <c r="AH71" s="1007"/>
      <c r="AI71" s="1007"/>
      <c r="AJ71" s="1007"/>
      <c r="AK71" s="1007" t="s">
        <v>567</v>
      </c>
      <c r="AL71" s="1007"/>
      <c r="AM71" s="1007"/>
      <c r="AN71" s="1007"/>
      <c r="AO71" s="1007"/>
      <c r="AP71" s="1007" t="s">
        <v>546</v>
      </c>
      <c r="AQ71" s="1007"/>
      <c r="AR71" s="1007"/>
      <c r="AS71" s="1007"/>
      <c r="AT71" s="1007"/>
      <c r="AU71" s="1007" t="s">
        <v>546</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c r="A72" s="238">
        <v>5</v>
      </c>
      <c r="B72" s="1010" t="s">
        <v>551</v>
      </c>
      <c r="C72" s="1011"/>
      <c r="D72" s="1011"/>
      <c r="E72" s="1011"/>
      <c r="F72" s="1011"/>
      <c r="G72" s="1011"/>
      <c r="H72" s="1011"/>
      <c r="I72" s="1011"/>
      <c r="J72" s="1011"/>
      <c r="K72" s="1011"/>
      <c r="L72" s="1011"/>
      <c r="M72" s="1011"/>
      <c r="N72" s="1011"/>
      <c r="O72" s="1011"/>
      <c r="P72" s="1012"/>
      <c r="Q72" s="1013">
        <v>293727</v>
      </c>
      <c r="R72" s="1007"/>
      <c r="S72" s="1007"/>
      <c r="T72" s="1007"/>
      <c r="U72" s="1007"/>
      <c r="V72" s="1007">
        <v>290111</v>
      </c>
      <c r="W72" s="1007"/>
      <c r="X72" s="1007"/>
      <c r="Y72" s="1007"/>
      <c r="Z72" s="1007"/>
      <c r="AA72" s="1007">
        <v>3616</v>
      </c>
      <c r="AB72" s="1007"/>
      <c r="AC72" s="1007"/>
      <c r="AD72" s="1007"/>
      <c r="AE72" s="1007"/>
      <c r="AF72" s="1007">
        <v>3616</v>
      </c>
      <c r="AG72" s="1007"/>
      <c r="AH72" s="1007"/>
      <c r="AI72" s="1007"/>
      <c r="AJ72" s="1007"/>
      <c r="AK72" s="1007">
        <v>27</v>
      </c>
      <c r="AL72" s="1007"/>
      <c r="AM72" s="1007"/>
      <c r="AN72" s="1007"/>
      <c r="AO72" s="1007"/>
      <c r="AP72" s="1007" t="s">
        <v>546</v>
      </c>
      <c r="AQ72" s="1007"/>
      <c r="AR72" s="1007"/>
      <c r="AS72" s="1007"/>
      <c r="AT72" s="1007"/>
      <c r="AU72" s="1007" t="s">
        <v>546</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c r="A73" s="238">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c r="A88" s="240"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c r="A107" s="249" t="s">
        <v>405</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406</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295</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295</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295</v>
      </c>
      <c r="DR109" s="932"/>
      <c r="DS109" s="932"/>
      <c r="DT109" s="932"/>
      <c r="DU109" s="933"/>
      <c r="DV109" s="934" t="s">
        <v>412</v>
      </c>
      <c r="DW109" s="932"/>
      <c r="DX109" s="932"/>
      <c r="DY109" s="932"/>
      <c r="DZ109" s="965"/>
    </row>
    <row r="110" spans="1:131" s="230" customFormat="1" ht="26.25" customHeight="1">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1027875</v>
      </c>
      <c r="AB110" s="925"/>
      <c r="AC110" s="925"/>
      <c r="AD110" s="925"/>
      <c r="AE110" s="926"/>
      <c r="AF110" s="927">
        <v>1061709</v>
      </c>
      <c r="AG110" s="925"/>
      <c r="AH110" s="925"/>
      <c r="AI110" s="925"/>
      <c r="AJ110" s="926"/>
      <c r="AK110" s="927">
        <v>1129243</v>
      </c>
      <c r="AL110" s="925"/>
      <c r="AM110" s="925"/>
      <c r="AN110" s="925"/>
      <c r="AO110" s="926"/>
      <c r="AP110" s="928">
        <v>20.2</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11212051</v>
      </c>
      <c r="BR110" s="878"/>
      <c r="BS110" s="878"/>
      <c r="BT110" s="878"/>
      <c r="BU110" s="878"/>
      <c r="BV110" s="878">
        <v>11356886</v>
      </c>
      <c r="BW110" s="878"/>
      <c r="BX110" s="878"/>
      <c r="BY110" s="878"/>
      <c r="BZ110" s="878"/>
      <c r="CA110" s="878">
        <v>12704664</v>
      </c>
      <c r="CB110" s="878"/>
      <c r="CC110" s="878"/>
      <c r="CD110" s="878"/>
      <c r="CE110" s="878"/>
      <c r="CF110" s="902">
        <v>227.5</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1496</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2904963</v>
      </c>
      <c r="BR112" s="853"/>
      <c r="BS112" s="853"/>
      <c r="BT112" s="853"/>
      <c r="BU112" s="853"/>
      <c r="BV112" s="853">
        <v>2522250</v>
      </c>
      <c r="BW112" s="853"/>
      <c r="BX112" s="853"/>
      <c r="BY112" s="853"/>
      <c r="BZ112" s="853"/>
      <c r="CA112" s="853">
        <v>2280743</v>
      </c>
      <c r="CB112" s="853"/>
      <c r="CC112" s="853"/>
      <c r="CD112" s="853"/>
      <c r="CE112" s="853"/>
      <c r="CF112" s="911">
        <v>40.799999999999997</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277094</v>
      </c>
      <c r="AB113" s="955"/>
      <c r="AC113" s="955"/>
      <c r="AD113" s="955"/>
      <c r="AE113" s="956"/>
      <c r="AF113" s="957">
        <v>268639</v>
      </c>
      <c r="AG113" s="955"/>
      <c r="AH113" s="955"/>
      <c r="AI113" s="955"/>
      <c r="AJ113" s="956"/>
      <c r="AK113" s="957">
        <v>279838</v>
      </c>
      <c r="AL113" s="955"/>
      <c r="AM113" s="955"/>
      <c r="AN113" s="955"/>
      <c r="AO113" s="956"/>
      <c r="AP113" s="958">
        <v>5</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2361895</v>
      </c>
      <c r="BR114" s="853"/>
      <c r="BS114" s="853"/>
      <c r="BT114" s="853"/>
      <c r="BU114" s="853"/>
      <c r="BV114" s="853">
        <v>2216288</v>
      </c>
      <c r="BW114" s="853"/>
      <c r="BX114" s="853"/>
      <c r="BY114" s="853"/>
      <c r="BZ114" s="853"/>
      <c r="CA114" s="853">
        <v>2114583</v>
      </c>
      <c r="CB114" s="853"/>
      <c r="CC114" s="853"/>
      <c r="CD114" s="853"/>
      <c r="CE114" s="853"/>
      <c r="CF114" s="911">
        <v>37.9</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v>1496</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1495</v>
      </c>
      <c r="AB115" s="955"/>
      <c r="AC115" s="955"/>
      <c r="AD115" s="955"/>
      <c r="AE115" s="956"/>
      <c r="AF115" s="957">
        <v>1496</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v>90012</v>
      </c>
      <c r="BR115" s="853"/>
      <c r="BS115" s="853"/>
      <c r="BT115" s="853"/>
      <c r="BU115" s="853"/>
      <c r="BV115" s="853">
        <v>29881</v>
      </c>
      <c r="BW115" s="853"/>
      <c r="BX115" s="853"/>
      <c r="BY115" s="853"/>
      <c r="BZ115" s="853"/>
      <c r="CA115" s="853">
        <v>9682</v>
      </c>
      <c r="CB115" s="853"/>
      <c r="CC115" s="853"/>
      <c r="CD115" s="853"/>
      <c r="CE115" s="853"/>
      <c r="CF115" s="911">
        <v>0.2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v>304</v>
      </c>
      <c r="AL116" s="816"/>
      <c r="AM116" s="816"/>
      <c r="AN116" s="816"/>
      <c r="AO116" s="817"/>
      <c r="AP116" s="860">
        <v>0</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1306464</v>
      </c>
      <c r="AB117" s="939"/>
      <c r="AC117" s="939"/>
      <c r="AD117" s="939"/>
      <c r="AE117" s="940"/>
      <c r="AF117" s="941">
        <v>1331844</v>
      </c>
      <c r="AG117" s="939"/>
      <c r="AH117" s="939"/>
      <c r="AI117" s="939"/>
      <c r="AJ117" s="940"/>
      <c r="AK117" s="941">
        <v>1409385</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295</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178</v>
      </c>
      <c r="BA119" s="251"/>
      <c r="BB119" s="251"/>
      <c r="BC119" s="251"/>
      <c r="BD119" s="251"/>
      <c r="BE119" s="251"/>
      <c r="BF119" s="251"/>
      <c r="BG119" s="251"/>
      <c r="BH119" s="251"/>
      <c r="BI119" s="251"/>
      <c r="BJ119" s="251"/>
      <c r="BK119" s="251"/>
      <c r="BL119" s="251"/>
      <c r="BM119" s="251"/>
      <c r="BN119" s="251"/>
      <c r="BO119" s="913" t="s">
        <v>442</v>
      </c>
      <c r="BP119" s="914"/>
      <c r="BQ119" s="915">
        <v>16570417</v>
      </c>
      <c r="BR119" s="881"/>
      <c r="BS119" s="881"/>
      <c r="BT119" s="881"/>
      <c r="BU119" s="881"/>
      <c r="BV119" s="881">
        <v>16125305</v>
      </c>
      <c r="BW119" s="881"/>
      <c r="BX119" s="881"/>
      <c r="BY119" s="881"/>
      <c r="BZ119" s="881"/>
      <c r="CA119" s="881">
        <v>17109672</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6858875</v>
      </c>
      <c r="BR120" s="878"/>
      <c r="BS120" s="878"/>
      <c r="BT120" s="878"/>
      <c r="BU120" s="878"/>
      <c r="BV120" s="878">
        <v>7440041</v>
      </c>
      <c r="BW120" s="878"/>
      <c r="BX120" s="878"/>
      <c r="BY120" s="878"/>
      <c r="BZ120" s="878"/>
      <c r="CA120" s="878">
        <v>8073952</v>
      </c>
      <c r="CB120" s="878"/>
      <c r="CC120" s="878"/>
      <c r="CD120" s="878"/>
      <c r="CE120" s="878"/>
      <c r="CF120" s="902">
        <v>144.6</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2665615</v>
      </c>
      <c r="DH120" s="878"/>
      <c r="DI120" s="878"/>
      <c r="DJ120" s="878"/>
      <c r="DK120" s="878"/>
      <c r="DL120" s="878">
        <v>2296353</v>
      </c>
      <c r="DM120" s="878"/>
      <c r="DN120" s="878"/>
      <c r="DO120" s="878"/>
      <c r="DP120" s="878"/>
      <c r="DQ120" s="878">
        <v>2046842</v>
      </c>
      <c r="DR120" s="878"/>
      <c r="DS120" s="878"/>
      <c r="DT120" s="878"/>
      <c r="DU120" s="878"/>
      <c r="DV120" s="879">
        <v>36.6</v>
      </c>
      <c r="DW120" s="879"/>
      <c r="DX120" s="879"/>
      <c r="DY120" s="879"/>
      <c r="DZ120" s="880"/>
    </row>
    <row r="121" spans="1:130" s="230" customFormat="1" ht="26.25" customHeight="1">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618212</v>
      </c>
      <c r="BR121" s="853"/>
      <c r="BS121" s="853"/>
      <c r="BT121" s="853"/>
      <c r="BU121" s="853"/>
      <c r="BV121" s="853">
        <v>599738</v>
      </c>
      <c r="BW121" s="853"/>
      <c r="BX121" s="853"/>
      <c r="BY121" s="853"/>
      <c r="BZ121" s="853"/>
      <c r="CA121" s="853">
        <v>624667</v>
      </c>
      <c r="CB121" s="853"/>
      <c r="CC121" s="853"/>
      <c r="CD121" s="853"/>
      <c r="CE121" s="853"/>
      <c r="CF121" s="911">
        <v>11.2</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237454</v>
      </c>
      <c r="DH121" s="853"/>
      <c r="DI121" s="853"/>
      <c r="DJ121" s="853"/>
      <c r="DK121" s="853"/>
      <c r="DL121" s="853">
        <v>224114</v>
      </c>
      <c r="DM121" s="853"/>
      <c r="DN121" s="853"/>
      <c r="DO121" s="853"/>
      <c r="DP121" s="853"/>
      <c r="DQ121" s="853">
        <v>232227</v>
      </c>
      <c r="DR121" s="853"/>
      <c r="DS121" s="853"/>
      <c r="DT121" s="853"/>
      <c r="DU121" s="853"/>
      <c r="DV121" s="830">
        <v>4.2</v>
      </c>
      <c r="DW121" s="830"/>
      <c r="DX121" s="830"/>
      <c r="DY121" s="830"/>
      <c r="DZ121" s="831"/>
    </row>
    <row r="122" spans="1:130" s="230" customFormat="1" ht="26.25" customHeight="1">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v>1495</v>
      </c>
      <c r="AB122" s="816"/>
      <c r="AC122" s="816"/>
      <c r="AD122" s="816"/>
      <c r="AE122" s="817"/>
      <c r="AF122" s="818">
        <v>1496</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9745578</v>
      </c>
      <c r="BR122" s="881"/>
      <c r="BS122" s="881"/>
      <c r="BT122" s="881"/>
      <c r="BU122" s="881"/>
      <c r="BV122" s="881">
        <v>9772460</v>
      </c>
      <c r="BW122" s="881"/>
      <c r="BX122" s="881"/>
      <c r="BY122" s="881"/>
      <c r="BZ122" s="881"/>
      <c r="CA122" s="881">
        <v>10652873</v>
      </c>
      <c r="CB122" s="881"/>
      <c r="CC122" s="881"/>
      <c r="CD122" s="881"/>
      <c r="CE122" s="881"/>
      <c r="CF122" s="882">
        <v>190.7</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v>1894</v>
      </c>
      <c r="DH122" s="853"/>
      <c r="DI122" s="853"/>
      <c r="DJ122" s="853"/>
      <c r="DK122" s="853"/>
      <c r="DL122" s="853">
        <v>1783</v>
      </c>
      <c r="DM122" s="853"/>
      <c r="DN122" s="853"/>
      <c r="DO122" s="853"/>
      <c r="DP122" s="853"/>
      <c r="DQ122" s="853">
        <v>1674</v>
      </c>
      <c r="DR122" s="853"/>
      <c r="DS122" s="853"/>
      <c r="DT122" s="853"/>
      <c r="DU122" s="853"/>
      <c r="DV122" s="830">
        <v>0</v>
      </c>
      <c r="DW122" s="830"/>
      <c r="DX122" s="830"/>
      <c r="DY122" s="830"/>
      <c r="DZ122" s="831"/>
    </row>
    <row r="123" spans="1:130" s="230" customFormat="1" ht="26.25" customHeight="1">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178</v>
      </c>
      <c r="BA123" s="251"/>
      <c r="BB123" s="251"/>
      <c r="BC123" s="251"/>
      <c r="BD123" s="251"/>
      <c r="BE123" s="251"/>
      <c r="BF123" s="251"/>
      <c r="BG123" s="251"/>
      <c r="BH123" s="251"/>
      <c r="BI123" s="251"/>
      <c r="BJ123" s="251"/>
      <c r="BK123" s="251"/>
      <c r="BL123" s="251"/>
      <c r="BM123" s="251"/>
      <c r="BN123" s="251"/>
      <c r="BO123" s="913" t="s">
        <v>450</v>
      </c>
      <c r="BP123" s="914"/>
      <c r="BQ123" s="868">
        <v>17222665</v>
      </c>
      <c r="BR123" s="869"/>
      <c r="BS123" s="869"/>
      <c r="BT123" s="869"/>
      <c r="BU123" s="869"/>
      <c r="BV123" s="869">
        <v>17812239</v>
      </c>
      <c r="BW123" s="869"/>
      <c r="BX123" s="869"/>
      <c r="BY123" s="869"/>
      <c r="BZ123" s="869"/>
      <c r="CA123" s="869">
        <v>19351492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32"/>
      <c r="AV127" s="232"/>
      <c r="AW127" s="232"/>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59357</v>
      </c>
      <c r="AB128" s="837"/>
      <c r="AC128" s="837"/>
      <c r="AD128" s="837"/>
      <c r="AE128" s="838"/>
      <c r="AF128" s="839">
        <v>64666</v>
      </c>
      <c r="AG128" s="837"/>
      <c r="AH128" s="837"/>
      <c r="AI128" s="837"/>
      <c r="AJ128" s="838"/>
      <c r="AK128" s="839">
        <v>70034</v>
      </c>
      <c r="AL128" s="837"/>
      <c r="AM128" s="837"/>
      <c r="AN128" s="837"/>
      <c r="AO128" s="838"/>
      <c r="AP128" s="840"/>
      <c r="AQ128" s="841"/>
      <c r="AR128" s="841"/>
      <c r="AS128" s="841"/>
      <c r="AT128" s="842"/>
      <c r="AU128" s="232"/>
      <c r="AV128" s="232"/>
      <c r="AW128" s="232"/>
      <c r="AX128" s="843" t="s">
        <v>464</v>
      </c>
      <c r="AY128" s="844"/>
      <c r="AZ128" s="844"/>
      <c r="BA128" s="844"/>
      <c r="BB128" s="844"/>
      <c r="BC128" s="844"/>
      <c r="BD128" s="844"/>
      <c r="BE128" s="845"/>
      <c r="BF128" s="822" t="s">
        <v>122</v>
      </c>
      <c r="BG128" s="823"/>
      <c r="BH128" s="823"/>
      <c r="BI128" s="823"/>
      <c r="BJ128" s="823"/>
      <c r="BK128" s="823"/>
      <c r="BL128" s="846"/>
      <c r="BM128" s="822">
        <v>14.23</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v>90012</v>
      </c>
      <c r="DH128" s="827"/>
      <c r="DI128" s="827"/>
      <c r="DJ128" s="827"/>
      <c r="DK128" s="827"/>
      <c r="DL128" s="827">
        <v>29881</v>
      </c>
      <c r="DM128" s="827"/>
      <c r="DN128" s="827"/>
      <c r="DO128" s="827"/>
      <c r="DP128" s="827"/>
      <c r="DQ128" s="827">
        <v>9682</v>
      </c>
      <c r="DR128" s="827"/>
      <c r="DS128" s="827"/>
      <c r="DT128" s="827"/>
      <c r="DU128" s="827"/>
      <c r="DV128" s="828">
        <v>0.2</v>
      </c>
      <c r="DW128" s="828"/>
      <c r="DX128" s="828"/>
      <c r="DY128" s="828"/>
      <c r="DZ128" s="829"/>
    </row>
    <row r="129" spans="1:131" s="230" customFormat="1" ht="26.25" customHeight="1">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6577106</v>
      </c>
      <c r="AB129" s="816"/>
      <c r="AC129" s="816"/>
      <c r="AD129" s="816"/>
      <c r="AE129" s="817"/>
      <c r="AF129" s="818">
        <v>6359339</v>
      </c>
      <c r="AG129" s="816"/>
      <c r="AH129" s="816"/>
      <c r="AI129" s="816"/>
      <c r="AJ129" s="817"/>
      <c r="AK129" s="818">
        <v>6490780</v>
      </c>
      <c r="AL129" s="816"/>
      <c r="AM129" s="816"/>
      <c r="AN129" s="816"/>
      <c r="AO129" s="817"/>
      <c r="AP129" s="819"/>
      <c r="AQ129" s="820"/>
      <c r="AR129" s="820"/>
      <c r="AS129" s="820"/>
      <c r="AT129" s="821"/>
      <c r="AU129" s="233"/>
      <c r="AV129" s="233"/>
      <c r="AW129" s="233"/>
      <c r="AX129" s="787" t="s">
        <v>467</v>
      </c>
      <c r="AY129" s="788"/>
      <c r="AZ129" s="788"/>
      <c r="BA129" s="788"/>
      <c r="BB129" s="788"/>
      <c r="BC129" s="788"/>
      <c r="BD129" s="788"/>
      <c r="BE129" s="789"/>
      <c r="BF129" s="806" t="s">
        <v>122</v>
      </c>
      <c r="BG129" s="807"/>
      <c r="BH129" s="807"/>
      <c r="BI129" s="807"/>
      <c r="BJ129" s="807"/>
      <c r="BK129" s="807"/>
      <c r="BL129" s="808"/>
      <c r="BM129" s="806">
        <v>19.23</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803360</v>
      </c>
      <c r="AB130" s="816"/>
      <c r="AC130" s="816"/>
      <c r="AD130" s="816"/>
      <c r="AE130" s="817"/>
      <c r="AF130" s="818">
        <v>838481</v>
      </c>
      <c r="AG130" s="816"/>
      <c r="AH130" s="816"/>
      <c r="AI130" s="816"/>
      <c r="AJ130" s="817"/>
      <c r="AK130" s="818">
        <v>905762</v>
      </c>
      <c r="AL130" s="816"/>
      <c r="AM130" s="816"/>
      <c r="AN130" s="816"/>
      <c r="AO130" s="817"/>
      <c r="AP130" s="819"/>
      <c r="AQ130" s="820"/>
      <c r="AR130" s="820"/>
      <c r="AS130" s="820"/>
      <c r="AT130" s="821"/>
      <c r="AU130" s="233"/>
      <c r="AV130" s="233"/>
      <c r="AW130" s="233"/>
      <c r="AX130" s="787" t="s">
        <v>470</v>
      </c>
      <c r="AY130" s="788"/>
      <c r="AZ130" s="788"/>
      <c r="BA130" s="788"/>
      <c r="BB130" s="788"/>
      <c r="BC130" s="788"/>
      <c r="BD130" s="788"/>
      <c r="BE130" s="789"/>
      <c r="BF130" s="790">
        <v>7.7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5773746</v>
      </c>
      <c r="AB131" s="800"/>
      <c r="AC131" s="800"/>
      <c r="AD131" s="800"/>
      <c r="AE131" s="801"/>
      <c r="AF131" s="802">
        <v>5520858</v>
      </c>
      <c r="AG131" s="800"/>
      <c r="AH131" s="800"/>
      <c r="AI131" s="800"/>
      <c r="AJ131" s="801"/>
      <c r="AK131" s="802">
        <v>5585018</v>
      </c>
      <c r="AL131" s="800"/>
      <c r="AM131" s="800"/>
      <c r="AN131" s="800"/>
      <c r="AO131" s="801"/>
      <c r="AP131" s="803"/>
      <c r="AQ131" s="804"/>
      <c r="AR131" s="804"/>
      <c r="AS131" s="804"/>
      <c r="AT131" s="805"/>
      <c r="AU131" s="233"/>
      <c r="AV131" s="233"/>
      <c r="AW131" s="233"/>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7.6855996089999996</v>
      </c>
      <c r="AB132" s="781"/>
      <c r="AC132" s="781"/>
      <c r="AD132" s="781"/>
      <c r="AE132" s="782"/>
      <c r="AF132" s="783">
        <v>7.7650430420000003</v>
      </c>
      <c r="AG132" s="781"/>
      <c r="AH132" s="781"/>
      <c r="AI132" s="781"/>
      <c r="AJ132" s="782"/>
      <c r="AK132" s="783">
        <v>7.7634306640000004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8.4</v>
      </c>
      <c r="AB133" s="760"/>
      <c r="AC133" s="760"/>
      <c r="AD133" s="760"/>
      <c r="AE133" s="761"/>
      <c r="AF133" s="759">
        <v>7.9</v>
      </c>
      <c r="AG133" s="760"/>
      <c r="AH133" s="760"/>
      <c r="AI133" s="760"/>
      <c r="AJ133" s="761"/>
      <c r="AK133" s="759">
        <v>7.7</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 hidden="1">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ETp3PqzhnO4JUIufQhD5erGr5tkTotO0aq24IxiYs2WJEnIMIM7Fz5xxss1il59ZXRq83NftbbvdBVEXIZwLeA==" saltValue="3/ACVOVq5pigl/78v0KB8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60" customWidth="1"/>
    <col min="121" max="121" width="0" style="259" hidden="1" customWidth="1"/>
    <col min="122" max="16384" width="9" style="259" hidden="1"/>
  </cols>
  <sheetData>
    <row r="1" spans="1:120" ht="13">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59"/>
    </row>
    <row r="17" spans="119:120" ht="13">
      <c r="DP17" s="259"/>
    </row>
    <row r="18" spans="119:120" ht="13"/>
    <row r="19" spans="119:120" ht="13"/>
    <row r="20" spans="119:120" ht="13">
      <c r="DO20" s="259"/>
      <c r="DP20" s="259"/>
    </row>
    <row r="21" spans="119:120" ht="13">
      <c r="DP21" s="259"/>
    </row>
    <row r="22" spans="119:120" ht="13"/>
    <row r="23" spans="119:120" ht="13">
      <c r="DO23" s="259"/>
      <c r="DP23" s="259"/>
    </row>
    <row r="24" spans="119:120" ht="13">
      <c r="DP24" s="259"/>
    </row>
    <row r="25" spans="119:120" ht="13">
      <c r="DP25" s="259"/>
    </row>
    <row r="26" spans="119:120" ht="13">
      <c r="DO26" s="259"/>
      <c r="DP26" s="259"/>
    </row>
    <row r="27" spans="119:120" ht="13"/>
    <row r="28" spans="119:120" ht="13">
      <c r="DO28" s="259"/>
      <c r="DP28" s="259"/>
    </row>
    <row r="29" spans="119:120" ht="13">
      <c r="DP29" s="259"/>
    </row>
    <row r="30" spans="119:120" ht="13"/>
    <row r="31" spans="119:120" ht="13">
      <c r="DO31" s="259"/>
      <c r="DP31" s="259"/>
    </row>
    <row r="32" spans="119:120" ht="13"/>
    <row r="33" spans="98:120" ht="13">
      <c r="DO33" s="259"/>
      <c r="DP33" s="259"/>
    </row>
    <row r="34" spans="98:120" ht="13">
      <c r="DM34" s="259"/>
    </row>
    <row r="35" spans="98:120" ht="13">
      <c r="CT35" s="259"/>
      <c r="CU35" s="259"/>
      <c r="CV35" s="259"/>
      <c r="CY35" s="259"/>
      <c r="CZ35" s="259"/>
      <c r="DA35" s="259"/>
      <c r="DD35" s="259"/>
      <c r="DE35" s="259"/>
      <c r="DF35" s="259"/>
      <c r="DI35" s="259"/>
      <c r="DJ35" s="259"/>
      <c r="DK35" s="259"/>
      <c r="DM35" s="259"/>
      <c r="DN35" s="259"/>
      <c r="DO35" s="259"/>
      <c r="DP35" s="259"/>
    </row>
    <row r="36" spans="98:120" ht="13"/>
    <row r="37" spans="98:120" ht="13">
      <c r="CW37" s="259"/>
      <c r="DB37" s="259"/>
      <c r="DG37" s="259"/>
      <c r="DL37" s="259"/>
      <c r="DP37" s="259"/>
    </row>
    <row r="38" spans="98:120" ht="13">
      <c r="CT38" s="259"/>
      <c r="CU38" s="259"/>
      <c r="CV38" s="259"/>
      <c r="CW38" s="259"/>
      <c r="CY38" s="259"/>
      <c r="CZ38" s="259"/>
      <c r="DA38" s="259"/>
      <c r="DB38" s="259"/>
      <c r="DD38" s="259"/>
      <c r="DE38" s="259"/>
      <c r="DF38" s="259"/>
      <c r="DG38" s="259"/>
      <c r="DI38" s="259"/>
      <c r="DJ38" s="259"/>
      <c r="DK38" s="259"/>
      <c r="DL38" s="259"/>
      <c r="DN38" s="259"/>
      <c r="DO38" s="259"/>
      <c r="DP38" s="259"/>
    </row>
    <row r="39" spans="98:120" ht="13"/>
    <row r="40" spans="98:120" ht="13"/>
    <row r="41" spans="98:120" ht="13"/>
    <row r="42" spans="98:120" ht="13"/>
    <row r="43" spans="98:120" ht="13"/>
    <row r="44" spans="98:120" ht="13"/>
    <row r="45" spans="98:120" ht="13"/>
    <row r="46" spans="98:120" ht="13"/>
    <row r="47" spans="98:120" ht="13"/>
    <row r="48" spans="98:120" ht="13"/>
    <row r="49" spans="22:120" ht="13">
      <c r="DN49" s="259"/>
      <c r="DO49" s="259"/>
      <c r="DP49" s="259"/>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59"/>
      <c r="CS63" s="259"/>
      <c r="CX63" s="259"/>
      <c r="DC63" s="259"/>
      <c r="DH63" s="259"/>
    </row>
    <row r="64" spans="22:120" ht="13">
      <c r="V64" s="259"/>
    </row>
    <row r="65" spans="15:120" ht="13">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
      <c r="Q66" s="259"/>
      <c r="S66" s="259"/>
      <c r="U66" s="259"/>
      <c r="DM66" s="259"/>
    </row>
    <row r="67" spans="15:120" ht="13">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
    <row r="69" spans="15:120" ht="13"/>
    <row r="70" spans="15:120" ht="13"/>
    <row r="71" spans="15:120" ht="13"/>
    <row r="72" spans="15:120" ht="13">
      <c r="DP72" s="259"/>
    </row>
    <row r="73" spans="15:120" ht="13">
      <c r="DP73" s="259"/>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59"/>
      <c r="CX96" s="259"/>
      <c r="DC96" s="259"/>
      <c r="DH96" s="259"/>
    </row>
    <row r="97" spans="24:120" ht="13">
      <c r="CS97" s="259"/>
      <c r="CX97" s="259"/>
      <c r="DC97" s="259"/>
      <c r="DH97" s="259"/>
      <c r="DP97" s="260" t="s">
        <v>476</v>
      </c>
    </row>
    <row r="98" spans="24:120" ht="13" hidden="1">
      <c r="CS98" s="259"/>
      <c r="CX98" s="259"/>
      <c r="DC98" s="259"/>
      <c r="DH98" s="259"/>
    </row>
    <row r="99" spans="24:120" ht="13" hidden="1">
      <c r="CS99" s="259"/>
      <c r="CX99" s="259"/>
      <c r="DC99" s="259"/>
      <c r="DH99" s="259"/>
    </row>
    <row r="101" spans="24:120" ht="12" hidden="1" customHeight="1">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c r="CU102" s="259"/>
      <c r="CZ102" s="259"/>
      <c r="DE102" s="259"/>
      <c r="DJ102" s="259"/>
      <c r="DM102" s="259"/>
    </row>
    <row r="103" spans="24:120" ht="13" hidden="1">
      <c r="CT103" s="259"/>
      <c r="CV103" s="259"/>
      <c r="CW103" s="259"/>
      <c r="CY103" s="259"/>
      <c r="DA103" s="259"/>
      <c r="DB103" s="259"/>
      <c r="DD103" s="259"/>
      <c r="DF103" s="259"/>
      <c r="DG103" s="259"/>
      <c r="DI103" s="259"/>
      <c r="DK103" s="259"/>
      <c r="DL103" s="259"/>
      <c r="DM103" s="259"/>
      <c r="DN103" s="259"/>
      <c r="DO103" s="259"/>
      <c r="DP103" s="259"/>
    </row>
    <row r="104" spans="24:120" ht="13" hidden="1">
      <c r="CV104" s="259"/>
      <c r="CW104" s="259"/>
      <c r="DA104" s="259"/>
      <c r="DB104" s="259"/>
      <c r="DF104" s="259"/>
      <c r="DG104" s="259"/>
      <c r="DK104" s="259"/>
      <c r="DL104" s="259"/>
      <c r="DN104" s="259"/>
      <c r="DO104" s="259"/>
      <c r="DP104" s="259"/>
    </row>
    <row r="105" spans="24:120" ht="12.75" hidden="1" customHeight="1"/>
  </sheetData>
  <sheetProtection algorithmName="SHA-512" hashValue="vw6+WgSVQ//Vj6RIFafP2c68UXsZOiNDGbw8Px2AIx8kpzr09yMRlFWwo0GD7za1VLbGg5+N+UsUBmfTb3VDiw==" saltValue="W9Ht1DSJ/897YMnDoHNLa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60" customWidth="1"/>
    <col min="117" max="16384" width="9" style="259" hidden="1"/>
  </cols>
  <sheetData>
    <row r="1" spans="2:116" ht="13">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
    <row r="3" spans="2:116" ht="13"/>
    <row r="4" spans="2:116" ht="13">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
    <row r="20" spans="9:116" ht="13"/>
    <row r="21" spans="9:116" ht="13">
      <c r="DL21" s="259"/>
    </row>
    <row r="22" spans="9:116" ht="13">
      <c r="DI22" s="259"/>
      <c r="DJ22" s="259"/>
      <c r="DK22" s="259"/>
      <c r="DL22" s="259"/>
    </row>
    <row r="23" spans="9:116" ht="13">
      <c r="CY23" s="259"/>
      <c r="CZ23" s="259"/>
      <c r="DA23" s="259"/>
      <c r="DB23" s="259"/>
      <c r="DC23" s="259"/>
      <c r="DD23" s="259"/>
      <c r="DE23" s="259"/>
      <c r="DF23" s="259"/>
      <c r="DG23" s="259"/>
      <c r="DH23" s="259"/>
      <c r="DI23" s="259"/>
      <c r="DJ23" s="259"/>
      <c r="DK23" s="259"/>
      <c r="DL23" s="259"/>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59"/>
      <c r="DA35" s="259"/>
      <c r="DB35" s="259"/>
      <c r="DC35" s="259"/>
      <c r="DD35" s="259"/>
      <c r="DE35" s="259"/>
      <c r="DF35" s="259"/>
      <c r="DG35" s="259"/>
      <c r="DH35" s="259"/>
      <c r="DI35" s="259"/>
      <c r="DJ35" s="259"/>
      <c r="DK35" s="259"/>
      <c r="DL35" s="259"/>
    </row>
    <row r="36" spans="15:116" ht="13"/>
    <row r="37" spans="15:116" ht="13">
      <c r="DL37" s="259"/>
    </row>
    <row r="38" spans="15:116" ht="13">
      <c r="DI38" s="259"/>
      <c r="DJ38" s="259"/>
      <c r="DK38" s="259"/>
      <c r="DL38" s="259"/>
    </row>
    <row r="39" spans="15:116" ht="13"/>
    <row r="40" spans="15:116" ht="13"/>
    <row r="41" spans="15:116" ht="13"/>
    <row r="42" spans="15:116" ht="13"/>
    <row r="43" spans="15:116" ht="13">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
      <c r="DL44" s="259"/>
    </row>
    <row r="45" spans="15:116" ht="13"/>
    <row r="46" spans="15:116" ht="13">
      <c r="DA46" s="259"/>
      <c r="DB46" s="259"/>
      <c r="DC46" s="259"/>
      <c r="DD46" s="259"/>
      <c r="DE46" s="259"/>
      <c r="DF46" s="259"/>
      <c r="DG46" s="259"/>
      <c r="DH46" s="259"/>
      <c r="DI46" s="259"/>
      <c r="DJ46" s="259"/>
      <c r="DK46" s="259"/>
      <c r="DL46" s="259"/>
    </row>
    <row r="47" spans="15:116" ht="13"/>
    <row r="48" spans="15:116" ht="13"/>
    <row r="49" spans="104:116" ht="13"/>
    <row r="50" spans="104:116" ht="13">
      <c r="CZ50" s="259"/>
      <c r="DA50" s="259"/>
      <c r="DB50" s="259"/>
      <c r="DC50" s="259"/>
      <c r="DD50" s="259"/>
      <c r="DE50" s="259"/>
      <c r="DF50" s="259"/>
      <c r="DG50" s="259"/>
      <c r="DH50" s="259"/>
      <c r="DI50" s="259"/>
      <c r="DJ50" s="259"/>
      <c r="DK50" s="259"/>
      <c r="DL50" s="259"/>
    </row>
    <row r="51" spans="104:116" ht="13"/>
    <row r="52" spans="104:116" ht="13"/>
    <row r="53" spans="104:116" ht="13">
      <c r="DL53" s="259"/>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59"/>
      <c r="DD67" s="259"/>
      <c r="DE67" s="259"/>
      <c r="DF67" s="259"/>
      <c r="DG67" s="259"/>
      <c r="DH67" s="259"/>
      <c r="DI67" s="259"/>
      <c r="DJ67" s="259"/>
      <c r="DK67" s="259"/>
      <c r="DL67" s="259"/>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73TU/lLGxzIPHgT1IbsmoCiyTUOmWU/C/sTzBiiYJ7j5DCV8BPWbQPgfuMMrr1MywRFi8BP+C4+y+AxmjJVH0Q==" saltValue="gieDqr1I2/BTbHy5j1jX3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61" customWidth="1"/>
    <col min="37" max="44" width="17" style="261" customWidth="1"/>
    <col min="45" max="45" width="6.08984375" style="268" customWidth="1"/>
    <col min="46" max="46" width="3" style="266" customWidth="1"/>
    <col min="47" max="47" width="19.08984375" style="261" hidden="1" customWidth="1"/>
    <col min="48" max="52" width="12.6328125" style="261" hidden="1" customWidth="1"/>
    <col min="53" max="16384" width="8.6328125" style="261" hidden="1"/>
  </cols>
  <sheetData>
    <row r="1" spans="1:46" ht="13">
      <c r="AS1" s="262"/>
      <c r="AT1" s="262"/>
    </row>
    <row r="2" spans="1:46" ht="13">
      <c r="AS2" s="262"/>
      <c r="AT2" s="262"/>
    </row>
    <row r="3" spans="1:46" ht="13">
      <c r="AS3" s="262"/>
      <c r="AT3" s="262"/>
    </row>
    <row r="4" spans="1:46" ht="13">
      <c r="AS4" s="262"/>
      <c r="AT4" s="262"/>
    </row>
    <row r="5" spans="1:46" ht="16.5">
      <c r="A5" s="263" t="s">
        <v>477</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478</v>
      </c>
      <c r="AL6" s="267"/>
      <c r="AM6" s="267"/>
      <c r="AN6" s="267"/>
      <c r="AO6" s="262"/>
      <c r="AP6" s="262"/>
      <c r="AQ6" s="262"/>
      <c r="AR6" s="262"/>
    </row>
    <row r="7" spans="1:46" ht="13.5" customHeight="1">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479</v>
      </c>
      <c r="AP7" s="272"/>
      <c r="AQ7" s="273" t="s">
        <v>480</v>
      </c>
      <c r="AR7" s="274"/>
    </row>
    <row r="8" spans="1:46" ht="13">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481</v>
      </c>
      <c r="AQ8" s="279" t="s">
        <v>482</v>
      </c>
      <c r="AR8" s="280" t="s">
        <v>483</v>
      </c>
    </row>
    <row r="9" spans="1:46" ht="13">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484</v>
      </c>
      <c r="AL9" s="1167"/>
      <c r="AM9" s="1167"/>
      <c r="AN9" s="1168"/>
      <c r="AO9" s="281">
        <v>2225053</v>
      </c>
      <c r="AP9" s="281">
        <v>115677</v>
      </c>
      <c r="AQ9" s="282">
        <v>107616</v>
      </c>
      <c r="AR9" s="283">
        <v>7.5</v>
      </c>
    </row>
    <row r="10" spans="1:46" ht="13.5" customHeight="1">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485</v>
      </c>
      <c r="AL10" s="1167"/>
      <c r="AM10" s="1167"/>
      <c r="AN10" s="1168"/>
      <c r="AO10" s="284">
        <v>16993</v>
      </c>
      <c r="AP10" s="284">
        <v>883</v>
      </c>
      <c r="AQ10" s="285">
        <v>10095</v>
      </c>
      <c r="AR10" s="286">
        <v>-91.3</v>
      </c>
    </row>
    <row r="11" spans="1:46" ht="13.5" customHeight="1">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486</v>
      </c>
      <c r="AL11" s="1167"/>
      <c r="AM11" s="1167"/>
      <c r="AN11" s="1168"/>
      <c r="AO11" s="284" t="s">
        <v>487</v>
      </c>
      <c r="AP11" s="284" t="s">
        <v>487</v>
      </c>
      <c r="AQ11" s="285">
        <v>1704</v>
      </c>
      <c r="AR11" s="286" t="s">
        <v>487</v>
      </c>
    </row>
    <row r="12" spans="1:46" ht="13.5" customHeight="1">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488</v>
      </c>
      <c r="AL12" s="1167"/>
      <c r="AM12" s="1167"/>
      <c r="AN12" s="1168"/>
      <c r="AO12" s="284" t="s">
        <v>487</v>
      </c>
      <c r="AP12" s="284" t="s">
        <v>487</v>
      </c>
      <c r="AQ12" s="285">
        <v>7</v>
      </c>
      <c r="AR12" s="286" t="s">
        <v>487</v>
      </c>
    </row>
    <row r="13" spans="1:46" ht="13.5" customHeight="1">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489</v>
      </c>
      <c r="AL13" s="1167"/>
      <c r="AM13" s="1167"/>
      <c r="AN13" s="1168"/>
      <c r="AO13" s="284">
        <v>83646</v>
      </c>
      <c r="AP13" s="284">
        <v>4349</v>
      </c>
      <c r="AQ13" s="285">
        <v>4110</v>
      </c>
      <c r="AR13" s="286">
        <v>5.8</v>
      </c>
    </row>
    <row r="14" spans="1:46" ht="13.5" customHeight="1">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490</v>
      </c>
      <c r="AL14" s="1167"/>
      <c r="AM14" s="1167"/>
      <c r="AN14" s="1168"/>
      <c r="AO14" s="284">
        <v>115689</v>
      </c>
      <c r="AP14" s="284">
        <v>6015</v>
      </c>
      <c r="AQ14" s="285">
        <v>2451</v>
      </c>
      <c r="AR14" s="286">
        <v>145.4</v>
      </c>
    </row>
    <row r="15" spans="1:46" ht="13.5" customHeight="1">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491</v>
      </c>
      <c r="AL15" s="1170"/>
      <c r="AM15" s="1170"/>
      <c r="AN15" s="1171"/>
      <c r="AO15" s="284">
        <v>-256470</v>
      </c>
      <c r="AP15" s="284">
        <v>-13334</v>
      </c>
      <c r="AQ15" s="285">
        <v>-6399</v>
      </c>
      <c r="AR15" s="286">
        <v>108.4</v>
      </c>
    </row>
    <row r="16" spans="1:46" ht="13">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178</v>
      </c>
      <c r="AL16" s="1170"/>
      <c r="AM16" s="1170"/>
      <c r="AN16" s="1171"/>
      <c r="AO16" s="284">
        <v>2184911</v>
      </c>
      <c r="AP16" s="284">
        <v>113590</v>
      </c>
      <c r="AQ16" s="285">
        <v>119584</v>
      </c>
      <c r="AR16" s="286">
        <v>-5</v>
      </c>
    </row>
    <row r="17" spans="1:46" ht="13">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492</v>
      </c>
      <c r="AL19" s="262"/>
      <c r="AM19" s="262"/>
      <c r="AN19" s="262"/>
      <c r="AO19" s="262"/>
      <c r="AP19" s="262"/>
      <c r="AQ19" s="262"/>
      <c r="AR19" s="262"/>
    </row>
    <row r="20" spans="1:46" ht="13">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493</v>
      </c>
      <c r="AP20" s="293" t="s">
        <v>494</v>
      </c>
      <c r="AQ20" s="294" t="s">
        <v>495</v>
      </c>
      <c r="AR20" s="295"/>
    </row>
    <row r="21" spans="1:46" s="301" customFormat="1" ht="13">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496</v>
      </c>
      <c r="AL21" s="1173"/>
      <c r="AM21" s="1173"/>
      <c r="AN21" s="1174"/>
      <c r="AO21" s="297">
        <v>12.79</v>
      </c>
      <c r="AP21" s="298">
        <v>10.86</v>
      </c>
      <c r="AQ21" s="299">
        <v>1.93</v>
      </c>
      <c r="AR21" s="267"/>
      <c r="AS21" s="300"/>
      <c r="AT21" s="296"/>
    </row>
    <row r="22" spans="1:46" s="301" customFormat="1" ht="13">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497</v>
      </c>
      <c r="AL22" s="1173"/>
      <c r="AM22" s="1173"/>
      <c r="AN22" s="1174"/>
      <c r="AO22" s="302">
        <v>96.7</v>
      </c>
      <c r="AP22" s="303">
        <v>97.3</v>
      </c>
      <c r="AQ22" s="304">
        <v>-0.6</v>
      </c>
      <c r="AR22" s="288"/>
      <c r="AS22" s="300"/>
      <c r="AT22" s="296"/>
    </row>
    <row r="23" spans="1:46" s="301" customFormat="1" ht="13">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ht="13">
      <c r="A27" s="309"/>
      <c r="AO27" s="262"/>
      <c r="AP27" s="262"/>
      <c r="AQ27" s="262"/>
      <c r="AR27" s="262"/>
      <c r="AS27" s="262"/>
      <c r="AT27" s="262"/>
    </row>
    <row r="28" spans="1:46" ht="16.5">
      <c r="A28" s="263" t="s">
        <v>499</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500</v>
      </c>
      <c r="AL29" s="267"/>
      <c r="AM29" s="267"/>
      <c r="AN29" s="267"/>
      <c r="AO29" s="262"/>
      <c r="AP29" s="262"/>
      <c r="AQ29" s="262"/>
      <c r="AR29" s="262"/>
      <c r="AS29" s="311"/>
    </row>
    <row r="30" spans="1:46" ht="13.5" customHeight="1">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479</v>
      </c>
      <c r="AP30" s="272"/>
      <c r="AQ30" s="273" t="s">
        <v>480</v>
      </c>
      <c r="AR30" s="274"/>
    </row>
    <row r="31" spans="1:46" ht="13">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481</v>
      </c>
      <c r="AQ31" s="279" t="s">
        <v>482</v>
      </c>
      <c r="AR31" s="280" t="s">
        <v>483</v>
      </c>
    </row>
    <row r="32" spans="1:46" ht="27" customHeight="1">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501</v>
      </c>
      <c r="AL32" s="1157"/>
      <c r="AM32" s="1157"/>
      <c r="AN32" s="1158"/>
      <c r="AO32" s="312">
        <v>1129243</v>
      </c>
      <c r="AP32" s="312">
        <v>58708</v>
      </c>
      <c r="AQ32" s="313">
        <v>75090</v>
      </c>
      <c r="AR32" s="314">
        <v>-21.8</v>
      </c>
    </row>
    <row r="33" spans="1:46" ht="13.5" customHeight="1">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502</v>
      </c>
      <c r="AL33" s="1157"/>
      <c r="AM33" s="1157"/>
      <c r="AN33" s="1158"/>
      <c r="AO33" s="312" t="s">
        <v>487</v>
      </c>
      <c r="AP33" s="312" t="s">
        <v>487</v>
      </c>
      <c r="AQ33" s="313" t="s">
        <v>487</v>
      </c>
      <c r="AR33" s="314" t="s">
        <v>487</v>
      </c>
    </row>
    <row r="34" spans="1:46" ht="27" customHeight="1">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503</v>
      </c>
      <c r="AL34" s="1157"/>
      <c r="AM34" s="1157"/>
      <c r="AN34" s="1158"/>
      <c r="AO34" s="312" t="s">
        <v>487</v>
      </c>
      <c r="AP34" s="312" t="s">
        <v>487</v>
      </c>
      <c r="AQ34" s="313">
        <v>1</v>
      </c>
      <c r="AR34" s="314" t="s">
        <v>487</v>
      </c>
    </row>
    <row r="35" spans="1:46" ht="27" customHeight="1">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504</v>
      </c>
      <c r="AL35" s="1157"/>
      <c r="AM35" s="1157"/>
      <c r="AN35" s="1158"/>
      <c r="AO35" s="312">
        <v>279838</v>
      </c>
      <c r="AP35" s="312">
        <v>14548</v>
      </c>
      <c r="AQ35" s="313">
        <v>17211</v>
      </c>
      <c r="AR35" s="314">
        <v>-15.5</v>
      </c>
    </row>
    <row r="36" spans="1:46" ht="27" customHeight="1">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505</v>
      </c>
      <c r="AL36" s="1157"/>
      <c r="AM36" s="1157"/>
      <c r="AN36" s="1158"/>
      <c r="AO36" s="312" t="s">
        <v>487</v>
      </c>
      <c r="AP36" s="312" t="s">
        <v>487</v>
      </c>
      <c r="AQ36" s="313">
        <v>2478</v>
      </c>
      <c r="AR36" s="314" t="s">
        <v>487</v>
      </c>
    </row>
    <row r="37" spans="1:46" ht="13.5" customHeight="1">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506</v>
      </c>
      <c r="AL37" s="1157"/>
      <c r="AM37" s="1157"/>
      <c r="AN37" s="1158"/>
      <c r="AO37" s="312" t="s">
        <v>487</v>
      </c>
      <c r="AP37" s="312" t="s">
        <v>487</v>
      </c>
      <c r="AQ37" s="313">
        <v>654</v>
      </c>
      <c r="AR37" s="314" t="s">
        <v>487</v>
      </c>
    </row>
    <row r="38" spans="1:46" ht="27" customHeight="1">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507</v>
      </c>
      <c r="AL38" s="1160"/>
      <c r="AM38" s="1160"/>
      <c r="AN38" s="1161"/>
      <c r="AO38" s="315">
        <v>304</v>
      </c>
      <c r="AP38" s="315">
        <v>16</v>
      </c>
      <c r="AQ38" s="316">
        <v>4</v>
      </c>
      <c r="AR38" s="304">
        <v>300</v>
      </c>
      <c r="AS38" s="311"/>
    </row>
    <row r="39" spans="1:46" ht="13">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508</v>
      </c>
      <c r="AL39" s="1160"/>
      <c r="AM39" s="1160"/>
      <c r="AN39" s="1161"/>
      <c r="AO39" s="312">
        <v>-70034</v>
      </c>
      <c r="AP39" s="312">
        <v>-3641</v>
      </c>
      <c r="AQ39" s="313">
        <v>-3502</v>
      </c>
      <c r="AR39" s="314">
        <v>4</v>
      </c>
      <c r="AS39" s="311"/>
    </row>
    <row r="40" spans="1:46" ht="27" customHeight="1">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509</v>
      </c>
      <c r="AL40" s="1157"/>
      <c r="AM40" s="1157"/>
      <c r="AN40" s="1158"/>
      <c r="AO40" s="312">
        <v>-905762</v>
      </c>
      <c r="AP40" s="312">
        <v>-47089</v>
      </c>
      <c r="AQ40" s="313">
        <v>-63750</v>
      </c>
      <c r="AR40" s="314">
        <v>-26.1</v>
      </c>
      <c r="AS40" s="311"/>
    </row>
    <row r="41" spans="1:46" ht="13">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288</v>
      </c>
      <c r="AL41" s="1163"/>
      <c r="AM41" s="1163"/>
      <c r="AN41" s="1164"/>
      <c r="AO41" s="312">
        <v>433589</v>
      </c>
      <c r="AP41" s="312">
        <v>22542</v>
      </c>
      <c r="AQ41" s="313">
        <v>28185</v>
      </c>
      <c r="AR41" s="314">
        <v>-20</v>
      </c>
      <c r="AS41" s="311"/>
    </row>
    <row r="42" spans="1:46" ht="13">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c r="A47" s="321" t="s">
        <v>510</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511</v>
      </c>
      <c r="AL48" s="322"/>
      <c r="AM48" s="322"/>
      <c r="AN48" s="322"/>
      <c r="AO48" s="322"/>
      <c r="AP48" s="322"/>
      <c r="AQ48" s="323"/>
      <c r="AR48" s="322"/>
    </row>
    <row r="49" spans="1:44" ht="13.5" customHeight="1">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479</v>
      </c>
      <c r="AN49" s="1151" t="s">
        <v>512</v>
      </c>
      <c r="AO49" s="1152"/>
      <c r="AP49" s="1152"/>
      <c r="AQ49" s="1152"/>
      <c r="AR49" s="1153"/>
    </row>
    <row r="50" spans="1:44" ht="13">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513</v>
      </c>
      <c r="AO50" s="329" t="s">
        <v>514</v>
      </c>
      <c r="AP50" s="330" t="s">
        <v>515</v>
      </c>
      <c r="AQ50" s="331" t="s">
        <v>516</v>
      </c>
      <c r="AR50" s="332" t="s">
        <v>517</v>
      </c>
    </row>
    <row r="51" spans="1:44" ht="13">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518</v>
      </c>
      <c r="AL51" s="325"/>
      <c r="AM51" s="333">
        <v>2019897</v>
      </c>
      <c r="AN51" s="334">
        <v>96158</v>
      </c>
      <c r="AO51" s="335">
        <v>4.5999999999999996</v>
      </c>
      <c r="AP51" s="336">
        <v>94081</v>
      </c>
      <c r="AQ51" s="337">
        <v>10.5</v>
      </c>
      <c r="AR51" s="338">
        <v>-5.9</v>
      </c>
    </row>
    <row r="52" spans="1:44" ht="13">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519</v>
      </c>
      <c r="AM52" s="341">
        <v>877655</v>
      </c>
      <c r="AN52" s="342">
        <v>41781</v>
      </c>
      <c r="AO52" s="343">
        <v>23.5</v>
      </c>
      <c r="AP52" s="344">
        <v>48949</v>
      </c>
      <c r="AQ52" s="345">
        <v>11.5</v>
      </c>
      <c r="AR52" s="346">
        <v>12</v>
      </c>
    </row>
    <row r="53" spans="1:44" ht="13">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520</v>
      </c>
      <c r="AL53" s="325"/>
      <c r="AM53" s="333">
        <v>1898343</v>
      </c>
      <c r="AN53" s="334">
        <v>92697</v>
      </c>
      <c r="AO53" s="335">
        <v>-3.6</v>
      </c>
      <c r="AP53" s="336">
        <v>92632</v>
      </c>
      <c r="AQ53" s="337">
        <v>-1.5</v>
      </c>
      <c r="AR53" s="338">
        <v>-2.1</v>
      </c>
    </row>
    <row r="54" spans="1:44" ht="13">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519</v>
      </c>
      <c r="AM54" s="341">
        <v>912847</v>
      </c>
      <c r="AN54" s="342">
        <v>44575</v>
      </c>
      <c r="AO54" s="343">
        <v>6.7</v>
      </c>
      <c r="AP54" s="344">
        <v>47978</v>
      </c>
      <c r="AQ54" s="345">
        <v>-2</v>
      </c>
      <c r="AR54" s="346">
        <v>8.6999999999999993</v>
      </c>
    </row>
    <row r="55" spans="1:44" ht="13">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521</v>
      </c>
      <c r="AL55" s="325"/>
      <c r="AM55" s="333">
        <v>1735335</v>
      </c>
      <c r="AN55" s="334">
        <v>86680</v>
      </c>
      <c r="AO55" s="335">
        <v>-6.5</v>
      </c>
      <c r="AP55" s="336">
        <v>96469</v>
      </c>
      <c r="AQ55" s="337">
        <v>4.0999999999999996</v>
      </c>
      <c r="AR55" s="338">
        <v>-10.6</v>
      </c>
    </row>
    <row r="56" spans="1:44" ht="13">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519</v>
      </c>
      <c r="AM56" s="341">
        <v>906073</v>
      </c>
      <c r="AN56" s="342">
        <v>45258</v>
      </c>
      <c r="AO56" s="343">
        <v>1.5</v>
      </c>
      <c r="AP56" s="344">
        <v>49775</v>
      </c>
      <c r="AQ56" s="345">
        <v>3.7</v>
      </c>
      <c r="AR56" s="346">
        <v>-2.2000000000000002</v>
      </c>
    </row>
    <row r="57" spans="1:44" ht="13">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522</v>
      </c>
      <c r="AL57" s="325"/>
      <c r="AM57" s="333">
        <v>1913270</v>
      </c>
      <c r="AN57" s="334">
        <v>97046</v>
      </c>
      <c r="AO57" s="335">
        <v>12</v>
      </c>
      <c r="AP57" s="336">
        <v>85743</v>
      </c>
      <c r="AQ57" s="337">
        <v>-11.1</v>
      </c>
      <c r="AR57" s="338">
        <v>23.1</v>
      </c>
    </row>
    <row r="58" spans="1:44" ht="13">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519</v>
      </c>
      <c r="AM58" s="341">
        <v>834231</v>
      </c>
      <c r="AN58" s="342">
        <v>42315</v>
      </c>
      <c r="AO58" s="343">
        <v>-6.5</v>
      </c>
      <c r="AP58" s="344">
        <v>45231</v>
      </c>
      <c r="AQ58" s="345">
        <v>-9.1</v>
      </c>
      <c r="AR58" s="346">
        <v>2.6</v>
      </c>
    </row>
    <row r="59" spans="1:44" ht="13">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523</v>
      </c>
      <c r="AL59" s="325"/>
      <c r="AM59" s="333">
        <v>1869459</v>
      </c>
      <c r="AN59" s="334">
        <v>97190</v>
      </c>
      <c r="AO59" s="335">
        <v>0.1</v>
      </c>
      <c r="AP59" s="336">
        <v>92509</v>
      </c>
      <c r="AQ59" s="337">
        <v>7.9</v>
      </c>
      <c r="AR59" s="338">
        <v>-7.8</v>
      </c>
    </row>
    <row r="60" spans="1:44" ht="13">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519</v>
      </c>
      <c r="AM60" s="341">
        <v>667120</v>
      </c>
      <c r="AN60" s="342">
        <v>34683</v>
      </c>
      <c r="AO60" s="343">
        <v>-18</v>
      </c>
      <c r="AP60" s="344">
        <v>52274</v>
      </c>
      <c r="AQ60" s="345">
        <v>15.6</v>
      </c>
      <c r="AR60" s="346">
        <v>-33.6</v>
      </c>
    </row>
    <row r="61" spans="1:44" ht="13">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524</v>
      </c>
      <c r="AL61" s="347"/>
      <c r="AM61" s="348">
        <v>1887261</v>
      </c>
      <c r="AN61" s="349">
        <v>93954</v>
      </c>
      <c r="AO61" s="350">
        <v>1.3</v>
      </c>
      <c r="AP61" s="351">
        <v>92287</v>
      </c>
      <c r="AQ61" s="352">
        <v>2</v>
      </c>
      <c r="AR61" s="338">
        <v>-0.7</v>
      </c>
    </row>
    <row r="62" spans="1:44" ht="13">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519</v>
      </c>
      <c r="AM62" s="341">
        <v>839585</v>
      </c>
      <c r="AN62" s="342">
        <v>41722</v>
      </c>
      <c r="AO62" s="343">
        <v>1.4</v>
      </c>
      <c r="AP62" s="344">
        <v>48841</v>
      </c>
      <c r="AQ62" s="345">
        <v>3.9</v>
      </c>
      <c r="AR62" s="346">
        <v>-2.5</v>
      </c>
    </row>
    <row r="63" spans="1:44" ht="13">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c r="AK67" s="262"/>
      <c r="AL67" s="262"/>
      <c r="AM67" s="262"/>
      <c r="AN67" s="262"/>
      <c r="AO67" s="262"/>
      <c r="AP67" s="262"/>
      <c r="AQ67" s="262"/>
      <c r="AR67" s="262"/>
      <c r="AS67" s="262"/>
      <c r="AT67" s="262"/>
    </row>
    <row r="68" spans="1:46" ht="13.5" hidden="1" customHeight="1">
      <c r="AK68" s="262"/>
      <c r="AL68" s="262"/>
      <c r="AM68" s="262"/>
      <c r="AN68" s="262"/>
      <c r="AO68" s="262"/>
      <c r="AP68" s="262"/>
      <c r="AQ68" s="262"/>
      <c r="AR68" s="262"/>
    </row>
    <row r="69" spans="1:46" ht="13.5" hidden="1" customHeight="1">
      <c r="AK69" s="262"/>
      <c r="AL69" s="262"/>
      <c r="AM69" s="262"/>
      <c r="AN69" s="262"/>
      <c r="AO69" s="262"/>
      <c r="AP69" s="262"/>
      <c r="AQ69" s="262"/>
      <c r="AR69" s="262"/>
    </row>
    <row r="70" spans="1:46" ht="13" hidden="1">
      <c r="AK70" s="262"/>
      <c r="AL70" s="262"/>
      <c r="AM70" s="262"/>
      <c r="AN70" s="262"/>
      <c r="AO70" s="262"/>
      <c r="AP70" s="262"/>
      <c r="AQ70" s="262"/>
      <c r="AR70" s="262"/>
    </row>
    <row r="71" spans="1:46" ht="13" hidden="1">
      <c r="AK71" s="262"/>
      <c r="AL71" s="262"/>
      <c r="AM71" s="262"/>
      <c r="AN71" s="262"/>
      <c r="AO71" s="262"/>
      <c r="AP71" s="262"/>
      <c r="AQ71" s="262"/>
      <c r="AR71" s="262"/>
    </row>
    <row r="72" spans="1:46" ht="13" hidden="1">
      <c r="AK72" s="262"/>
      <c r="AL72" s="262"/>
      <c r="AM72" s="262"/>
      <c r="AN72" s="262"/>
      <c r="AO72" s="262"/>
      <c r="AP72" s="262"/>
      <c r="AQ72" s="262"/>
      <c r="AR72" s="262"/>
    </row>
    <row r="73" spans="1:46" ht="13" hidden="1">
      <c r="AK73" s="262"/>
      <c r="AL73" s="262"/>
      <c r="AM73" s="262"/>
      <c r="AN73" s="262"/>
      <c r="AO73" s="262"/>
      <c r="AP73" s="262"/>
      <c r="AQ73" s="262"/>
      <c r="AR73" s="262"/>
    </row>
  </sheetData>
  <sheetProtection algorithmName="SHA-512" hashValue="UpTvXC0LDgu9tfiVcg4na2PwVDMzCo8SaxU1PreT2aK5uVbiB5Lpgqo49wWVa99JngQRJ9O+SZJkJoRfbzWhVw==" saltValue="qI1JKjgklbhJjQXmptrr7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53125" style="260" customWidth="1"/>
    <col min="126" max="16384" width="9" style="259" hidden="1"/>
  </cols>
  <sheetData>
    <row r="1" spans="2:125"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
      <c r="B2" s="259"/>
      <c r="DG2" s="259"/>
    </row>
    <row r="3" spans="2:125" ht="13">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
    <row r="5" spans="2:125" ht="13"/>
    <row r="6" spans="2:125" ht="13"/>
    <row r="7" spans="2:125" ht="13"/>
    <row r="8" spans="2:125" ht="13"/>
    <row r="9" spans="2:125" ht="13">
      <c r="DU9" s="259"/>
    </row>
    <row r="10" spans="2:125" ht="13"/>
    <row r="11" spans="2:125" ht="13"/>
    <row r="12" spans="2:125" ht="13"/>
    <row r="13" spans="2:125" ht="13"/>
    <row r="14" spans="2:125" ht="13"/>
    <row r="15" spans="2:125" ht="13"/>
    <row r="16" spans="2:125" ht="13"/>
    <row r="17" spans="125:125" ht="13">
      <c r="DU17" s="259"/>
    </row>
    <row r="18" spans="125:125" ht="13"/>
    <row r="19" spans="125:125" ht="13"/>
    <row r="20" spans="125:125" ht="13">
      <c r="DU20" s="259"/>
    </row>
    <row r="21" spans="125:125" ht="13">
      <c r="DU21" s="259"/>
    </row>
    <row r="22" spans="125:125" ht="13"/>
    <row r="23" spans="125:125" ht="13"/>
    <row r="24" spans="125:125" ht="13"/>
    <row r="25" spans="125:125" ht="13"/>
    <row r="26" spans="125:125" ht="13"/>
    <row r="27" spans="125:125" ht="13"/>
    <row r="28" spans="125:125" ht="13">
      <c r="DU28" s="259"/>
    </row>
    <row r="29" spans="125:125" ht="13"/>
    <row r="30" spans="125:125" ht="13"/>
    <row r="31" spans="125:125" ht="13"/>
    <row r="32" spans="125:125" ht="13"/>
    <row r="33" spans="2:125" ht="13">
      <c r="B33" s="259"/>
      <c r="G33" s="259"/>
      <c r="I33" s="259"/>
    </row>
    <row r="34" spans="2:125" ht="13">
      <c r="C34" s="259"/>
      <c r="P34" s="259"/>
      <c r="DE34" s="259"/>
      <c r="DH34" s="259"/>
    </row>
    <row r="35" spans="2:125" ht="13">
      <c r="D35" s="259"/>
      <c r="E35" s="259"/>
      <c r="DG35" s="259"/>
      <c r="DJ35" s="259"/>
      <c r="DP35" s="259"/>
      <c r="DQ35" s="259"/>
      <c r="DR35" s="259"/>
      <c r="DS35" s="259"/>
      <c r="DT35" s="259"/>
      <c r="DU35" s="259"/>
    </row>
    <row r="36" spans="2:125" ht="13">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
      <c r="DU37" s="259"/>
    </row>
    <row r="38" spans="2:125" ht="13">
      <c r="DT38" s="259"/>
      <c r="DU38" s="259"/>
    </row>
    <row r="39" spans="2:125" ht="13"/>
    <row r="40" spans="2:125" ht="13">
      <c r="DH40" s="259"/>
    </row>
    <row r="41" spans="2:125" ht="13">
      <c r="DE41" s="259"/>
    </row>
    <row r="42" spans="2:125" ht="13">
      <c r="DG42" s="259"/>
      <c r="DJ42" s="259"/>
    </row>
    <row r="43" spans="2:125" ht="13">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
      <c r="DU44" s="259"/>
    </row>
    <row r="45" spans="2:125" ht="13"/>
    <row r="46" spans="2:125" ht="13"/>
    <row r="47" spans="2:125" ht="13"/>
    <row r="48" spans="2:125" ht="13">
      <c r="DT48" s="259"/>
      <c r="DU48" s="259"/>
    </row>
    <row r="49" spans="120:125" ht="13">
      <c r="DU49" s="259"/>
    </row>
    <row r="50" spans="120:125" ht="13">
      <c r="DU50" s="259"/>
    </row>
    <row r="51" spans="120:125" ht="13">
      <c r="DP51" s="259"/>
      <c r="DQ51" s="259"/>
      <c r="DR51" s="259"/>
      <c r="DS51" s="259"/>
      <c r="DT51" s="259"/>
      <c r="DU51" s="259"/>
    </row>
    <row r="52" spans="120:125" ht="13"/>
    <row r="53" spans="120:125" ht="13"/>
    <row r="54" spans="120:125" ht="13">
      <c r="DU54" s="259"/>
    </row>
    <row r="55" spans="120:125" ht="13"/>
    <row r="56" spans="120:125" ht="13"/>
    <row r="57" spans="120:125" ht="13"/>
    <row r="58" spans="120:125" ht="13">
      <c r="DU58" s="259"/>
    </row>
    <row r="59" spans="120:125" ht="13"/>
    <row r="60" spans="120:125" ht="13"/>
    <row r="61" spans="120:125" ht="13"/>
    <row r="62" spans="120:125" ht="13"/>
    <row r="63" spans="120:125" ht="13">
      <c r="DU63" s="259"/>
    </row>
    <row r="64" spans="120:125" ht="13">
      <c r="DT64" s="259"/>
      <c r="DU64" s="259"/>
    </row>
    <row r="65" spans="123:125" ht="13"/>
    <row r="66" spans="123:125" ht="13"/>
    <row r="67" spans="123:125" ht="13"/>
    <row r="68" spans="123:125" ht="13"/>
    <row r="69" spans="123:125" ht="13">
      <c r="DS69" s="259"/>
      <c r="DT69" s="259"/>
      <c r="DU69" s="259"/>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59"/>
    </row>
    <row r="83" spans="116:125" ht="13">
      <c r="DM83" s="259"/>
      <c r="DN83" s="259"/>
      <c r="DO83" s="259"/>
      <c r="DP83" s="259"/>
      <c r="DQ83" s="259"/>
      <c r="DR83" s="259"/>
      <c r="DS83" s="259"/>
      <c r="DT83" s="259"/>
      <c r="DU83" s="259"/>
    </row>
    <row r="84" spans="116:125" ht="13"/>
    <row r="85" spans="116:125" ht="13"/>
    <row r="86" spans="116:125" ht="13"/>
    <row r="87" spans="116:125" ht="13"/>
    <row r="88" spans="116:125" ht="13">
      <c r="DU88" s="259"/>
    </row>
    <row r="89" spans="116:125" ht="13"/>
    <row r="90" spans="116:125" ht="13"/>
    <row r="91" spans="116:125" ht="13"/>
    <row r="92" spans="116:125" ht="13.5" customHeight="1"/>
    <row r="93" spans="116:125" ht="13.5" customHeight="1"/>
    <row r="94" spans="116:125" ht="13.5" customHeight="1">
      <c r="DS94" s="259"/>
      <c r="DT94" s="259"/>
      <c r="DU94" s="259"/>
    </row>
    <row r="95" spans="116:125" ht="13.5" customHeight="1">
      <c r="DU95" s="259"/>
    </row>
    <row r="96" spans="116:125" ht="13.5" customHeight="1"/>
    <row r="97" spans="124:125" ht="13.5" customHeight="1"/>
    <row r="98" spans="124:125" ht="13.5" customHeight="1"/>
    <row r="99" spans="124:125" ht="13.5" customHeight="1"/>
    <row r="100" spans="124:125" ht="13.5" customHeight="1"/>
    <row r="101" spans="124:125" ht="13.5" customHeight="1">
      <c r="DU101" s="259"/>
    </row>
    <row r="102" spans="124:125" ht="13.5" customHeight="1"/>
    <row r="103" spans="124:125" ht="13.5" customHeight="1"/>
    <row r="104" spans="124:125" ht="13.5" customHeight="1">
      <c r="DT104" s="259"/>
      <c r="DU104" s="25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9" t="s">
        <v>476</v>
      </c>
    </row>
    <row r="120" spans="125:125" ht="13.5" hidden="1" customHeight="1"/>
    <row r="121" spans="125:125" ht="13.5" hidden="1" customHeight="1">
      <c r="DU121" s="259"/>
    </row>
  </sheetData>
  <sheetProtection algorithmName="SHA-512" hashValue="tg3h/nWP0LRJYCnwyFmDDnXMj4BnGh25wfZuXLJseUVtgwt/yqopctaO3ODHRFst39gkozkOVCW0l+qCY11vfA==" saltValue="X6Zk0QZu+XwDy7uVABC1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60" customWidth="1"/>
    <col min="126" max="142" width="0" style="259" hidden="1" customWidth="1"/>
    <col min="143" max="16384" width="9" style="259" hidden="1"/>
  </cols>
  <sheetData>
    <row r="1" spans="1:125"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
      <c r="B2" s="259"/>
      <c r="T2" s="259"/>
    </row>
    <row r="3" spans="1:125" ht="13">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59"/>
      <c r="G33" s="259"/>
      <c r="I33" s="259"/>
    </row>
    <row r="34" spans="2:125" ht="13">
      <c r="C34" s="259"/>
      <c r="P34" s="259"/>
      <c r="R34" s="259"/>
      <c r="U34" s="259"/>
    </row>
    <row r="35" spans="2:125" ht="13">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
      <c r="F36" s="259"/>
      <c r="H36" s="259"/>
      <c r="J36" s="259"/>
      <c r="K36" s="259"/>
      <c r="L36" s="259"/>
      <c r="M36" s="259"/>
      <c r="N36" s="259"/>
      <c r="O36" s="259"/>
      <c r="Q36" s="259"/>
      <c r="S36" s="259"/>
      <c r="V36" s="259"/>
    </row>
    <row r="37" spans="2:125" ht="13"/>
    <row r="38" spans="2:125" ht="13"/>
    <row r="39" spans="2:125" ht="13"/>
    <row r="40" spans="2:125" ht="13">
      <c r="U40" s="259"/>
    </row>
    <row r="41" spans="2:125" ht="13">
      <c r="R41" s="259"/>
    </row>
    <row r="42" spans="2:125" ht="13">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
      <c r="Q43" s="259"/>
      <c r="S43" s="259"/>
      <c r="V43" s="259"/>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60" t="s">
        <v>476</v>
      </c>
    </row>
  </sheetData>
  <sheetProtection algorithmName="SHA-512" hashValue="lE/9g6EOQICLw/fx3QurbkMQEfOu9shkFy7KlU1PWTb3zMuK8KHW4Op46gXvaS9Tag3ZDCNVHKeXw1GPvEloeQ==" saltValue="Za9jABJuYXNM7HQotwxu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75" t="s">
        <v>3</v>
      </c>
      <c r="D47" s="1175"/>
      <c r="E47" s="1176"/>
      <c r="F47" s="11">
        <v>20.65</v>
      </c>
      <c r="G47" s="12">
        <v>21.21</v>
      </c>
      <c r="H47" s="12">
        <v>25.74</v>
      </c>
      <c r="I47" s="12">
        <v>37.200000000000003</v>
      </c>
      <c r="J47" s="13">
        <v>36.43</v>
      </c>
    </row>
    <row r="48" spans="2:10" ht="57.75" customHeight="1">
      <c r="B48" s="14"/>
      <c r="C48" s="1177" t="s">
        <v>4</v>
      </c>
      <c r="D48" s="1177"/>
      <c r="E48" s="1178"/>
      <c r="F48" s="15">
        <v>5.98</v>
      </c>
      <c r="G48" s="16">
        <v>6.79</v>
      </c>
      <c r="H48" s="16">
        <v>10.79</v>
      </c>
      <c r="I48" s="16">
        <v>12.3</v>
      </c>
      <c r="J48" s="17">
        <v>10.210000000000001</v>
      </c>
    </row>
    <row r="49" spans="2:10" ht="57.75" customHeight="1" thickBot="1">
      <c r="B49" s="18"/>
      <c r="C49" s="1179" t="s">
        <v>5</v>
      </c>
      <c r="D49" s="1179"/>
      <c r="E49" s="1180"/>
      <c r="F49" s="19">
        <v>1.19</v>
      </c>
      <c r="G49" s="20">
        <v>2.81</v>
      </c>
      <c r="H49" s="20">
        <v>10.37</v>
      </c>
      <c r="I49" s="20">
        <v>11.71</v>
      </c>
      <c r="J49" s="21" t="s">
        <v>531</v>
      </c>
    </row>
    <row r="50" spans="2:10" ht="13"/>
  </sheetData>
  <sheetProtection algorithmName="SHA-512" hashValue="hLP0zaxd/J52ZEwkEiVhzjoRhGEOeX9XY0L0sxgUqw5buV0U/5Frv5s+U6gwbeDRi7fZOdleyN6svkCv29JYeg==" saltValue="Quht9z3QnVStIhgypPkb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87" t="s">
        <v>532</v>
      </c>
      <c r="D34" s="1187"/>
      <c r="E34" s="1188"/>
      <c r="F34" s="32">
        <v>5.97</v>
      </c>
      <c r="G34" s="33">
        <v>6.79</v>
      </c>
      <c r="H34" s="33">
        <v>10.79</v>
      </c>
      <c r="I34" s="33">
        <v>12.29</v>
      </c>
      <c r="J34" s="34">
        <v>10.210000000000001</v>
      </c>
      <c r="K34" s="22"/>
      <c r="L34" s="22"/>
      <c r="M34" s="22"/>
      <c r="N34" s="22"/>
      <c r="O34" s="22"/>
      <c r="P34" s="22"/>
    </row>
    <row r="35" spans="1:16" ht="39" customHeight="1">
      <c r="A35" s="22"/>
      <c r="B35" s="35"/>
      <c r="C35" s="1181" t="s">
        <v>533</v>
      </c>
      <c r="D35" s="1182"/>
      <c r="E35" s="1183"/>
      <c r="F35" s="36">
        <v>12.32</v>
      </c>
      <c r="G35" s="37">
        <v>11.33</v>
      </c>
      <c r="H35" s="37">
        <v>9.74</v>
      </c>
      <c r="I35" s="37">
        <v>9.51</v>
      </c>
      <c r="J35" s="38">
        <v>9.3800000000000008</v>
      </c>
      <c r="K35" s="22"/>
      <c r="L35" s="22"/>
      <c r="M35" s="22"/>
      <c r="N35" s="22"/>
      <c r="O35" s="22"/>
      <c r="P35" s="22"/>
    </row>
    <row r="36" spans="1:16" ht="39" customHeight="1">
      <c r="A36" s="22"/>
      <c r="B36" s="35"/>
      <c r="C36" s="1181" t="s">
        <v>534</v>
      </c>
      <c r="D36" s="1182"/>
      <c r="E36" s="1183"/>
      <c r="F36" s="36">
        <v>6.65</v>
      </c>
      <c r="G36" s="37">
        <v>6.37</v>
      </c>
      <c r="H36" s="37">
        <v>7.32</v>
      </c>
      <c r="I36" s="37">
        <v>8.84</v>
      </c>
      <c r="J36" s="38">
        <v>8.27</v>
      </c>
      <c r="K36" s="22"/>
      <c r="L36" s="22"/>
      <c r="M36" s="22"/>
      <c r="N36" s="22"/>
      <c r="O36" s="22"/>
      <c r="P36" s="22"/>
    </row>
    <row r="37" spans="1:16" ht="39" customHeight="1">
      <c r="A37" s="22"/>
      <c r="B37" s="35"/>
      <c r="C37" s="1181" t="s">
        <v>535</v>
      </c>
      <c r="D37" s="1182"/>
      <c r="E37" s="1183"/>
      <c r="F37" s="36">
        <v>1.96</v>
      </c>
      <c r="G37" s="37">
        <v>3.03</v>
      </c>
      <c r="H37" s="37">
        <v>2.38</v>
      </c>
      <c r="I37" s="37">
        <v>4.43</v>
      </c>
      <c r="J37" s="38">
        <v>3.93</v>
      </c>
      <c r="K37" s="22"/>
      <c r="L37" s="22"/>
      <c r="M37" s="22"/>
      <c r="N37" s="22"/>
      <c r="O37" s="22"/>
      <c r="P37" s="22"/>
    </row>
    <row r="38" spans="1:16" ht="39" customHeight="1">
      <c r="A38" s="22"/>
      <c r="B38" s="35"/>
      <c r="C38" s="1181" t="s">
        <v>536</v>
      </c>
      <c r="D38" s="1182"/>
      <c r="E38" s="1183"/>
      <c r="F38" s="36" t="s">
        <v>487</v>
      </c>
      <c r="G38" s="37">
        <v>1.0900000000000001</v>
      </c>
      <c r="H38" s="37">
        <v>1.1299999999999999</v>
      </c>
      <c r="I38" s="37">
        <v>0.64</v>
      </c>
      <c r="J38" s="38">
        <v>1.08</v>
      </c>
      <c r="K38" s="22"/>
      <c r="L38" s="22"/>
      <c r="M38" s="22"/>
      <c r="N38" s="22"/>
      <c r="O38" s="22"/>
      <c r="P38" s="22"/>
    </row>
    <row r="39" spans="1:16" ht="39" customHeight="1">
      <c r="A39" s="22"/>
      <c r="B39" s="35"/>
      <c r="C39" s="1181" t="s">
        <v>537</v>
      </c>
      <c r="D39" s="1182"/>
      <c r="E39" s="1183"/>
      <c r="F39" s="36">
        <v>0.18</v>
      </c>
      <c r="G39" s="37">
        <v>0.17</v>
      </c>
      <c r="H39" s="37">
        <v>0.28999999999999998</v>
      </c>
      <c r="I39" s="37">
        <v>0.12</v>
      </c>
      <c r="J39" s="38">
        <v>7.0000000000000007E-2</v>
      </c>
      <c r="K39" s="22"/>
      <c r="L39" s="22"/>
      <c r="M39" s="22"/>
      <c r="N39" s="22"/>
      <c r="O39" s="22"/>
      <c r="P39" s="22"/>
    </row>
    <row r="40" spans="1:16" ht="39" customHeight="1">
      <c r="A40" s="22"/>
      <c r="B40" s="35"/>
      <c r="C40" s="1181" t="s">
        <v>538</v>
      </c>
      <c r="D40" s="1182"/>
      <c r="E40" s="1183"/>
      <c r="F40" s="36">
        <v>0.03</v>
      </c>
      <c r="G40" s="37">
        <v>0.02</v>
      </c>
      <c r="H40" s="37">
        <v>0.03</v>
      </c>
      <c r="I40" s="37">
        <v>0.05</v>
      </c>
      <c r="J40" s="38">
        <v>0.04</v>
      </c>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539</v>
      </c>
      <c r="D42" s="1182"/>
      <c r="E42" s="1183"/>
      <c r="F42" s="36" t="s">
        <v>487</v>
      </c>
      <c r="G42" s="37" t="s">
        <v>487</v>
      </c>
      <c r="H42" s="37" t="s">
        <v>487</v>
      </c>
      <c r="I42" s="37" t="s">
        <v>487</v>
      </c>
      <c r="J42" s="38" t="s">
        <v>487</v>
      </c>
      <c r="K42" s="22"/>
      <c r="L42" s="22"/>
      <c r="M42" s="22"/>
      <c r="N42" s="22"/>
      <c r="O42" s="22"/>
      <c r="P42" s="22"/>
    </row>
    <row r="43" spans="1:16" ht="39" customHeight="1" thickBot="1">
      <c r="A43" s="22"/>
      <c r="B43" s="40"/>
      <c r="C43" s="1184" t="s">
        <v>540</v>
      </c>
      <c r="D43" s="1185"/>
      <c r="E43" s="1186"/>
      <c r="F43" s="41">
        <v>0.37</v>
      </c>
      <c r="G43" s="42" t="s">
        <v>487</v>
      </c>
      <c r="H43" s="42" t="s">
        <v>487</v>
      </c>
      <c r="I43" s="42" t="s">
        <v>487</v>
      </c>
      <c r="J43" s="43" t="s">
        <v>487</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S40A4/wL9pcC02qC/CeUotK7e7gR2UcftI1TeIhGdk0fXhHMQ4YMFBmENtMyoQGfrjEGCpIEezkMuMJCHX9jjQ==" saltValue="hRrmQCca78ssSyG6EdYj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212" t="s">
        <v>9</v>
      </c>
      <c r="C45" s="1213"/>
      <c r="D45" s="58"/>
      <c r="E45" s="1218" t="s">
        <v>10</v>
      </c>
      <c r="F45" s="1218"/>
      <c r="G45" s="1218"/>
      <c r="H45" s="1218"/>
      <c r="I45" s="1218"/>
      <c r="J45" s="1219"/>
      <c r="K45" s="59">
        <v>1063</v>
      </c>
      <c r="L45" s="60">
        <v>1043</v>
      </c>
      <c r="M45" s="60">
        <v>1028</v>
      </c>
      <c r="N45" s="60">
        <v>1062</v>
      </c>
      <c r="O45" s="61">
        <v>1129</v>
      </c>
      <c r="P45" s="48"/>
      <c r="Q45" s="48"/>
      <c r="R45" s="48"/>
      <c r="S45" s="48"/>
      <c r="T45" s="48"/>
      <c r="U45" s="48"/>
    </row>
    <row r="46" spans="1:21" ht="30.75" customHeight="1">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c r="A48" s="48"/>
      <c r="B48" s="1214"/>
      <c r="C48" s="1215"/>
      <c r="D48" s="62"/>
      <c r="E48" s="1191" t="s">
        <v>13</v>
      </c>
      <c r="F48" s="1191"/>
      <c r="G48" s="1191"/>
      <c r="H48" s="1191"/>
      <c r="I48" s="1191"/>
      <c r="J48" s="1192"/>
      <c r="K48" s="63">
        <v>264</v>
      </c>
      <c r="L48" s="64">
        <v>265</v>
      </c>
      <c r="M48" s="64">
        <v>277</v>
      </c>
      <c r="N48" s="64">
        <v>269</v>
      </c>
      <c r="O48" s="65">
        <v>280</v>
      </c>
      <c r="P48" s="48"/>
      <c r="Q48" s="48"/>
      <c r="R48" s="48"/>
      <c r="S48" s="48"/>
      <c r="T48" s="48"/>
      <c r="U48" s="48"/>
    </row>
    <row r="49" spans="1:21" ht="30.75" customHeight="1">
      <c r="A49" s="48"/>
      <c r="B49" s="1214"/>
      <c r="C49" s="1215"/>
      <c r="D49" s="62"/>
      <c r="E49" s="1191" t="s">
        <v>14</v>
      </c>
      <c r="F49" s="1191"/>
      <c r="G49" s="1191"/>
      <c r="H49" s="1191"/>
      <c r="I49" s="1191"/>
      <c r="J49" s="1192"/>
      <c r="K49" s="63" t="s">
        <v>487</v>
      </c>
      <c r="L49" s="64" t="s">
        <v>487</v>
      </c>
      <c r="M49" s="64" t="s">
        <v>487</v>
      </c>
      <c r="N49" s="64" t="s">
        <v>487</v>
      </c>
      <c r="O49" s="65" t="s">
        <v>487</v>
      </c>
      <c r="P49" s="48"/>
      <c r="Q49" s="48"/>
      <c r="R49" s="48"/>
      <c r="S49" s="48"/>
      <c r="T49" s="48"/>
      <c r="U49" s="48"/>
    </row>
    <row r="50" spans="1:21" ht="30.75" customHeight="1">
      <c r="A50" s="48"/>
      <c r="B50" s="1214"/>
      <c r="C50" s="1215"/>
      <c r="D50" s="62"/>
      <c r="E50" s="1191" t="s">
        <v>15</v>
      </c>
      <c r="F50" s="1191"/>
      <c r="G50" s="1191"/>
      <c r="H50" s="1191"/>
      <c r="I50" s="1191"/>
      <c r="J50" s="1192"/>
      <c r="K50" s="63">
        <v>2</v>
      </c>
      <c r="L50" s="64">
        <v>1</v>
      </c>
      <c r="M50" s="64">
        <v>1</v>
      </c>
      <c r="N50" s="64">
        <v>1</v>
      </c>
      <c r="O50" s="65" t="s">
        <v>487</v>
      </c>
      <c r="P50" s="48"/>
      <c r="Q50" s="48"/>
      <c r="R50" s="48"/>
      <c r="S50" s="48"/>
      <c r="T50" s="48"/>
      <c r="U50" s="48"/>
    </row>
    <row r="51" spans="1:21" ht="30.75" customHeight="1">
      <c r="A51" s="48"/>
      <c r="B51" s="1216"/>
      <c r="C51" s="1217"/>
      <c r="D51" s="66"/>
      <c r="E51" s="1191" t="s">
        <v>16</v>
      </c>
      <c r="F51" s="1191"/>
      <c r="G51" s="1191"/>
      <c r="H51" s="1191"/>
      <c r="I51" s="1191"/>
      <c r="J51" s="1192"/>
      <c r="K51" s="63">
        <v>0</v>
      </c>
      <c r="L51" s="64">
        <v>0</v>
      </c>
      <c r="M51" s="64" t="s">
        <v>487</v>
      </c>
      <c r="N51" s="64" t="s">
        <v>487</v>
      </c>
      <c r="O51" s="65">
        <v>0</v>
      </c>
      <c r="P51" s="48"/>
      <c r="Q51" s="48"/>
      <c r="R51" s="48"/>
      <c r="S51" s="48"/>
      <c r="T51" s="48"/>
      <c r="U51" s="48"/>
    </row>
    <row r="52" spans="1:21" ht="30.75" customHeight="1">
      <c r="A52" s="48"/>
      <c r="B52" s="1189" t="s">
        <v>17</v>
      </c>
      <c r="C52" s="1190"/>
      <c r="D52" s="66"/>
      <c r="E52" s="1191" t="s">
        <v>18</v>
      </c>
      <c r="F52" s="1191"/>
      <c r="G52" s="1191"/>
      <c r="H52" s="1191"/>
      <c r="I52" s="1191"/>
      <c r="J52" s="1192"/>
      <c r="K52" s="63">
        <v>845</v>
      </c>
      <c r="L52" s="64">
        <v>848</v>
      </c>
      <c r="M52" s="64">
        <v>862</v>
      </c>
      <c r="N52" s="64">
        <v>903</v>
      </c>
      <c r="O52" s="65">
        <v>976</v>
      </c>
      <c r="P52" s="48"/>
      <c r="Q52" s="48"/>
      <c r="R52" s="48"/>
      <c r="S52" s="48"/>
      <c r="T52" s="48"/>
      <c r="U52" s="48"/>
    </row>
    <row r="53" spans="1:21" ht="30.75" customHeight="1" thickBot="1">
      <c r="A53" s="48"/>
      <c r="B53" s="1193" t="s">
        <v>19</v>
      </c>
      <c r="C53" s="1194"/>
      <c r="D53" s="67"/>
      <c r="E53" s="1195" t="s">
        <v>20</v>
      </c>
      <c r="F53" s="1195"/>
      <c r="G53" s="1195"/>
      <c r="H53" s="1195"/>
      <c r="I53" s="1195"/>
      <c r="J53" s="1196"/>
      <c r="K53" s="68">
        <v>484</v>
      </c>
      <c r="L53" s="69">
        <v>461</v>
      </c>
      <c r="M53" s="69">
        <v>444</v>
      </c>
      <c r="N53" s="69">
        <v>429</v>
      </c>
      <c r="O53" s="70">
        <v>433</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c r="B58" s="1197" t="s">
        <v>24</v>
      </c>
      <c r="C58" s="1198"/>
      <c r="D58" s="1203" t="s">
        <v>25</v>
      </c>
      <c r="E58" s="1204"/>
      <c r="F58" s="1204"/>
      <c r="G58" s="1204"/>
      <c r="H58" s="1204"/>
      <c r="I58" s="1204"/>
      <c r="J58" s="1205"/>
      <c r="K58" s="83"/>
      <c r="L58" s="84"/>
      <c r="M58" s="84"/>
      <c r="N58" s="84"/>
      <c r="O58" s="85"/>
    </row>
    <row r="59" spans="1:21" ht="31.5" customHeight="1">
      <c r="B59" s="1199"/>
      <c r="C59" s="1200"/>
      <c r="D59" s="1206" t="s">
        <v>26</v>
      </c>
      <c r="E59" s="1207"/>
      <c r="F59" s="1207"/>
      <c r="G59" s="1207"/>
      <c r="H59" s="1207"/>
      <c r="I59" s="1207"/>
      <c r="J59" s="1208"/>
      <c r="K59" s="86"/>
      <c r="L59" s="87"/>
      <c r="M59" s="87"/>
      <c r="N59" s="87"/>
      <c r="O59" s="88"/>
    </row>
    <row r="60" spans="1:21" ht="31.5" customHeight="1" thickBot="1">
      <c r="B60" s="1201"/>
      <c r="C60" s="1202"/>
      <c r="D60" s="1209" t="s">
        <v>27</v>
      </c>
      <c r="E60" s="1210"/>
      <c r="F60" s="1210"/>
      <c r="G60" s="1210"/>
      <c r="H60" s="1210"/>
      <c r="I60" s="1210"/>
      <c r="J60" s="1211"/>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0cUUDNYItrLK6bbYk6hmL31HVMkLq3c1VWiWp9efH+NONqzOpBFYfgSQNsewYmqSbkGbW3OPBZjJx9lSgW2Kgg==" saltValue="CLMkQgBi0MleRawB4Fw4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526</v>
      </c>
      <c r="J40" s="103" t="s">
        <v>527</v>
      </c>
      <c r="K40" s="103" t="s">
        <v>528</v>
      </c>
      <c r="L40" s="103" t="s">
        <v>529</v>
      </c>
      <c r="M40" s="104" t="s">
        <v>530</v>
      </c>
    </row>
    <row r="41" spans="2:13" ht="27.75" customHeight="1">
      <c r="B41" s="1232" t="s">
        <v>30</v>
      </c>
      <c r="C41" s="1233"/>
      <c r="D41" s="105"/>
      <c r="E41" s="1234" t="s">
        <v>31</v>
      </c>
      <c r="F41" s="1234"/>
      <c r="G41" s="1234"/>
      <c r="H41" s="1235"/>
      <c r="I41" s="355">
        <v>11002</v>
      </c>
      <c r="J41" s="356">
        <v>11200</v>
      </c>
      <c r="K41" s="356">
        <v>11212</v>
      </c>
      <c r="L41" s="356">
        <v>11357</v>
      </c>
      <c r="M41" s="357">
        <v>12705</v>
      </c>
    </row>
    <row r="42" spans="2:13" ht="27.75" customHeight="1">
      <c r="B42" s="1222"/>
      <c r="C42" s="1223"/>
      <c r="D42" s="106"/>
      <c r="E42" s="1226" t="s">
        <v>32</v>
      </c>
      <c r="F42" s="1226"/>
      <c r="G42" s="1226"/>
      <c r="H42" s="1227"/>
      <c r="I42" s="358">
        <v>4</v>
      </c>
      <c r="J42" s="359">
        <v>3</v>
      </c>
      <c r="K42" s="359">
        <v>1</v>
      </c>
      <c r="L42" s="359" t="s">
        <v>487</v>
      </c>
      <c r="M42" s="360" t="s">
        <v>487</v>
      </c>
    </row>
    <row r="43" spans="2:13" ht="27.75" customHeight="1">
      <c r="B43" s="1222"/>
      <c r="C43" s="1223"/>
      <c r="D43" s="106"/>
      <c r="E43" s="1226" t="s">
        <v>33</v>
      </c>
      <c r="F43" s="1226"/>
      <c r="G43" s="1226"/>
      <c r="H43" s="1227"/>
      <c r="I43" s="358">
        <v>3293</v>
      </c>
      <c r="J43" s="359">
        <v>3199</v>
      </c>
      <c r="K43" s="359">
        <v>2905</v>
      </c>
      <c r="L43" s="359">
        <v>2522</v>
      </c>
      <c r="M43" s="360">
        <v>2281</v>
      </c>
    </row>
    <row r="44" spans="2:13" ht="27.75" customHeight="1">
      <c r="B44" s="1222"/>
      <c r="C44" s="1223"/>
      <c r="D44" s="106"/>
      <c r="E44" s="1226" t="s">
        <v>34</v>
      </c>
      <c r="F44" s="1226"/>
      <c r="G44" s="1226"/>
      <c r="H44" s="1227"/>
      <c r="I44" s="358" t="s">
        <v>487</v>
      </c>
      <c r="J44" s="359" t="s">
        <v>487</v>
      </c>
      <c r="K44" s="359" t="s">
        <v>487</v>
      </c>
      <c r="L44" s="359" t="s">
        <v>487</v>
      </c>
      <c r="M44" s="360" t="s">
        <v>487</v>
      </c>
    </row>
    <row r="45" spans="2:13" ht="27.75" customHeight="1">
      <c r="B45" s="1222"/>
      <c r="C45" s="1223"/>
      <c r="D45" s="106"/>
      <c r="E45" s="1226" t="s">
        <v>35</v>
      </c>
      <c r="F45" s="1226"/>
      <c r="G45" s="1226"/>
      <c r="H45" s="1227"/>
      <c r="I45" s="358">
        <v>2841</v>
      </c>
      <c r="J45" s="359">
        <v>2753</v>
      </c>
      <c r="K45" s="359">
        <v>2362</v>
      </c>
      <c r="L45" s="359">
        <v>2216</v>
      </c>
      <c r="M45" s="360">
        <v>2115</v>
      </c>
    </row>
    <row r="46" spans="2:13" ht="27.75" customHeight="1">
      <c r="B46" s="1222"/>
      <c r="C46" s="1223"/>
      <c r="D46" s="107"/>
      <c r="E46" s="1226" t="s">
        <v>36</v>
      </c>
      <c r="F46" s="1226"/>
      <c r="G46" s="1226"/>
      <c r="H46" s="1227"/>
      <c r="I46" s="358">
        <v>65</v>
      </c>
      <c r="J46" s="359">
        <v>59</v>
      </c>
      <c r="K46" s="359">
        <v>90</v>
      </c>
      <c r="L46" s="359">
        <v>30</v>
      </c>
      <c r="M46" s="360">
        <v>10</v>
      </c>
    </row>
    <row r="47" spans="2:13" ht="27.75" customHeight="1">
      <c r="B47" s="1222"/>
      <c r="C47" s="1223"/>
      <c r="D47" s="108"/>
      <c r="E47" s="1236" t="s">
        <v>37</v>
      </c>
      <c r="F47" s="1237"/>
      <c r="G47" s="1237"/>
      <c r="H47" s="1238"/>
      <c r="I47" s="358" t="s">
        <v>487</v>
      </c>
      <c r="J47" s="359" t="s">
        <v>487</v>
      </c>
      <c r="K47" s="359" t="s">
        <v>487</v>
      </c>
      <c r="L47" s="359" t="s">
        <v>487</v>
      </c>
      <c r="M47" s="360" t="s">
        <v>487</v>
      </c>
    </row>
    <row r="48" spans="2:13" ht="27.75" customHeight="1">
      <c r="B48" s="1222"/>
      <c r="C48" s="1223"/>
      <c r="D48" s="106"/>
      <c r="E48" s="1226" t="s">
        <v>38</v>
      </c>
      <c r="F48" s="1226"/>
      <c r="G48" s="1226"/>
      <c r="H48" s="1227"/>
      <c r="I48" s="358" t="s">
        <v>487</v>
      </c>
      <c r="J48" s="359" t="s">
        <v>487</v>
      </c>
      <c r="K48" s="359" t="s">
        <v>487</v>
      </c>
      <c r="L48" s="359" t="s">
        <v>487</v>
      </c>
      <c r="M48" s="360" t="s">
        <v>487</v>
      </c>
    </row>
    <row r="49" spans="2:13" ht="27.75" customHeight="1">
      <c r="B49" s="1224"/>
      <c r="C49" s="1225"/>
      <c r="D49" s="106"/>
      <c r="E49" s="1226" t="s">
        <v>39</v>
      </c>
      <c r="F49" s="1226"/>
      <c r="G49" s="1226"/>
      <c r="H49" s="1227"/>
      <c r="I49" s="358" t="s">
        <v>487</v>
      </c>
      <c r="J49" s="359" t="s">
        <v>487</v>
      </c>
      <c r="K49" s="359" t="s">
        <v>487</v>
      </c>
      <c r="L49" s="359" t="s">
        <v>487</v>
      </c>
      <c r="M49" s="360" t="s">
        <v>487</v>
      </c>
    </row>
    <row r="50" spans="2:13" ht="27.75" customHeight="1">
      <c r="B50" s="1220" t="s">
        <v>40</v>
      </c>
      <c r="C50" s="1221"/>
      <c r="D50" s="109"/>
      <c r="E50" s="1226" t="s">
        <v>41</v>
      </c>
      <c r="F50" s="1226"/>
      <c r="G50" s="1226"/>
      <c r="H50" s="1227"/>
      <c r="I50" s="358">
        <v>4004</v>
      </c>
      <c r="J50" s="359">
        <v>5348</v>
      </c>
      <c r="K50" s="359">
        <v>6859</v>
      </c>
      <c r="L50" s="359">
        <v>7440</v>
      </c>
      <c r="M50" s="360">
        <v>8074</v>
      </c>
    </row>
    <row r="51" spans="2:13" ht="27.75" customHeight="1">
      <c r="B51" s="1222"/>
      <c r="C51" s="1223"/>
      <c r="D51" s="106"/>
      <c r="E51" s="1226" t="s">
        <v>42</v>
      </c>
      <c r="F51" s="1226"/>
      <c r="G51" s="1226"/>
      <c r="H51" s="1227"/>
      <c r="I51" s="358">
        <v>693</v>
      </c>
      <c r="J51" s="359">
        <v>662</v>
      </c>
      <c r="K51" s="359">
        <v>618</v>
      </c>
      <c r="L51" s="359">
        <v>600</v>
      </c>
      <c r="M51" s="360">
        <v>625</v>
      </c>
    </row>
    <row r="52" spans="2:13" ht="27.75" customHeight="1">
      <c r="B52" s="1224"/>
      <c r="C52" s="1225"/>
      <c r="D52" s="106"/>
      <c r="E52" s="1226" t="s">
        <v>43</v>
      </c>
      <c r="F52" s="1226"/>
      <c r="G52" s="1226"/>
      <c r="H52" s="1227"/>
      <c r="I52" s="358">
        <v>9539</v>
      </c>
      <c r="J52" s="359">
        <v>9704</v>
      </c>
      <c r="K52" s="359">
        <v>9746</v>
      </c>
      <c r="L52" s="359">
        <v>9772</v>
      </c>
      <c r="M52" s="360">
        <v>10653</v>
      </c>
    </row>
    <row r="53" spans="2:13" ht="27.75" customHeight="1" thickBot="1">
      <c r="B53" s="1228" t="s">
        <v>19</v>
      </c>
      <c r="C53" s="1229"/>
      <c r="D53" s="110"/>
      <c r="E53" s="1230" t="s">
        <v>44</v>
      </c>
      <c r="F53" s="1230"/>
      <c r="G53" s="1230"/>
      <c r="H53" s="1231"/>
      <c r="I53" s="361">
        <v>2969</v>
      </c>
      <c r="J53" s="362">
        <v>1500</v>
      </c>
      <c r="K53" s="362">
        <v>-652</v>
      </c>
      <c r="L53" s="362">
        <v>-1687</v>
      </c>
      <c r="M53" s="363">
        <v>-2242</v>
      </c>
    </row>
    <row r="54" spans="2:13" ht="27.75" customHeight="1">
      <c r="B54" s="111"/>
      <c r="C54" s="112"/>
      <c r="D54" s="112"/>
      <c r="E54" s="113"/>
      <c r="F54" s="113"/>
      <c r="G54" s="113"/>
      <c r="H54" s="113"/>
      <c r="I54" s="114"/>
      <c r="J54" s="114"/>
      <c r="K54" s="114"/>
      <c r="L54" s="114"/>
      <c r="M54" s="114"/>
    </row>
    <row r="55" spans="2:13" ht="13"/>
  </sheetData>
  <sheetProtection algorithmName="SHA-512" hashValue="5p4kIUMlo7ZzgeSQ16n5B/z81NAjDH8doo18ZkLfENApGNfNJgdZLV3MM5tPBlNUJX+buFnvc2XjGWKL6xHSzg==" saltValue="eNuP5j/6UPs9G/ByLgKt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528</v>
      </c>
      <c r="G54" s="119" t="s">
        <v>529</v>
      </c>
      <c r="H54" s="120" t="s">
        <v>530</v>
      </c>
    </row>
    <row r="55" spans="2:8" ht="52.5" customHeight="1">
      <c r="B55" s="121"/>
      <c r="C55" s="1247" t="s">
        <v>46</v>
      </c>
      <c r="D55" s="1247"/>
      <c r="E55" s="1248"/>
      <c r="F55" s="122">
        <v>1693</v>
      </c>
      <c r="G55" s="122">
        <v>2366</v>
      </c>
      <c r="H55" s="123">
        <v>2365</v>
      </c>
    </row>
    <row r="56" spans="2:8" ht="52.5" customHeight="1">
      <c r="B56" s="124"/>
      <c r="C56" s="1249" t="s">
        <v>47</v>
      </c>
      <c r="D56" s="1249"/>
      <c r="E56" s="1250"/>
      <c r="F56" s="125">
        <v>342</v>
      </c>
      <c r="G56" s="125">
        <v>342</v>
      </c>
      <c r="H56" s="126">
        <v>899</v>
      </c>
    </row>
    <row r="57" spans="2:8" ht="53.25" customHeight="1">
      <c r="B57" s="124"/>
      <c r="C57" s="1251" t="s">
        <v>48</v>
      </c>
      <c r="D57" s="1251"/>
      <c r="E57" s="1252"/>
      <c r="F57" s="127">
        <v>4333</v>
      </c>
      <c r="G57" s="127">
        <v>4239</v>
      </c>
      <c r="H57" s="128">
        <v>4273</v>
      </c>
    </row>
    <row r="58" spans="2:8" ht="45.75" customHeight="1">
      <c r="B58" s="129"/>
      <c r="C58" s="1239" t="s">
        <v>552</v>
      </c>
      <c r="D58" s="1240"/>
      <c r="E58" s="1241"/>
      <c r="F58" s="130">
        <v>3761</v>
      </c>
      <c r="G58" s="130">
        <v>3573</v>
      </c>
      <c r="H58" s="131">
        <v>3460</v>
      </c>
    </row>
    <row r="59" spans="2:8" ht="45.75" customHeight="1">
      <c r="B59" s="129"/>
      <c r="C59" s="1239" t="s">
        <v>553</v>
      </c>
      <c r="D59" s="1240"/>
      <c r="E59" s="1241"/>
      <c r="F59" s="130">
        <v>280</v>
      </c>
      <c r="G59" s="130">
        <v>380</v>
      </c>
      <c r="H59" s="131">
        <v>481</v>
      </c>
    </row>
    <row r="60" spans="2:8" ht="45.75" customHeight="1">
      <c r="B60" s="129"/>
      <c r="C60" s="1239" t="s">
        <v>554</v>
      </c>
      <c r="D60" s="1240"/>
      <c r="E60" s="1241"/>
      <c r="F60" s="130">
        <v>257</v>
      </c>
      <c r="G60" s="130">
        <v>252</v>
      </c>
      <c r="H60" s="131">
        <v>297</v>
      </c>
    </row>
    <row r="61" spans="2:8" ht="45.75" customHeight="1">
      <c r="B61" s="129"/>
      <c r="C61" s="1239" t="s">
        <v>556</v>
      </c>
      <c r="D61" s="1240"/>
      <c r="E61" s="1241"/>
      <c r="F61" s="130">
        <v>10</v>
      </c>
      <c r="G61" s="130">
        <v>10</v>
      </c>
      <c r="H61" s="131">
        <v>10</v>
      </c>
    </row>
    <row r="62" spans="2:8" ht="45.75" customHeight="1" thickBot="1">
      <c r="B62" s="132"/>
      <c r="C62" s="1242" t="s">
        <v>555</v>
      </c>
      <c r="D62" s="1243"/>
      <c r="E62" s="1244"/>
      <c r="F62" s="133">
        <v>10</v>
      </c>
      <c r="G62" s="133">
        <v>10</v>
      </c>
      <c r="H62" s="134">
        <v>10</v>
      </c>
    </row>
    <row r="63" spans="2:8" ht="52.5" customHeight="1" thickBot="1">
      <c r="B63" s="135"/>
      <c r="C63" s="1245" t="s">
        <v>49</v>
      </c>
      <c r="D63" s="1245"/>
      <c r="E63" s="1246"/>
      <c r="F63" s="136">
        <v>6367</v>
      </c>
      <c r="G63" s="136">
        <v>6947</v>
      </c>
      <c r="H63" s="137">
        <v>7537</v>
      </c>
    </row>
    <row r="64" spans="2:8" ht="13"/>
  </sheetData>
  <sheetProtection algorithmName="SHA-512" hashValue="3JuXQcrDViQsSys7tW8Q3CLoDFbecnCZRat+NBThzOxnHwtan/oX6cvTt7qlgPjIFh9dyZOWUftJDmkpmzOzSA==" saltValue="kJB+zOOE9JaQehA7JY+J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5E9E-9EA7-468D-8542-D578F255CA49}">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c r="DD19" s="366"/>
      <c r="DE19" s="366"/>
    </row>
    <row r="20" spans="1:109" ht="13">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ht="13">
      <c r="B23" s="372"/>
    </row>
    <row r="24" spans="1:109" ht="13">
      <c r="B24" s="372"/>
    </row>
    <row r="25" spans="1:109" ht="13">
      <c r="B25" s="372"/>
    </row>
    <row r="26" spans="1:109" ht="13">
      <c r="B26" s="372"/>
    </row>
    <row r="27" spans="1:109" ht="13">
      <c r="B27" s="372"/>
    </row>
    <row r="28" spans="1:109" ht="13">
      <c r="B28" s="372"/>
    </row>
    <row r="29" spans="1:109" ht="13">
      <c r="B29" s="372"/>
    </row>
    <row r="30" spans="1:109" ht="13">
      <c r="B30" s="372"/>
    </row>
    <row r="31" spans="1:109" ht="13">
      <c r="B31" s="372"/>
    </row>
    <row r="32" spans="1:109" ht="13">
      <c r="B32" s="372"/>
    </row>
    <row r="33" spans="2:109" ht="13">
      <c r="B33" s="372"/>
    </row>
    <row r="34" spans="2:109" ht="13">
      <c r="B34" s="372"/>
    </row>
    <row r="35" spans="2:109" ht="13">
      <c r="B35" s="372"/>
    </row>
    <row r="36" spans="2:109" ht="13">
      <c r="B36" s="372"/>
    </row>
    <row r="37" spans="2:109" ht="13">
      <c r="B37" s="372"/>
    </row>
    <row r="38" spans="2:109" ht="13">
      <c r="B38" s="372"/>
    </row>
    <row r="39" spans="2:109" ht="13">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c r="B40" s="377"/>
      <c r="DD40" s="377"/>
      <c r="DE40" s="366"/>
    </row>
    <row r="41" spans="2:109" ht="16.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54" t="s">
        <v>577</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c r="B49" s="372"/>
      <c r="AN49" s="366" t="s">
        <v>570</v>
      </c>
    </row>
    <row r="50" spans="1:109" ht="13">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526</v>
      </c>
      <c r="BQ50" s="1267"/>
      <c r="BR50" s="1267"/>
      <c r="BS50" s="1267"/>
      <c r="BT50" s="1267"/>
      <c r="BU50" s="1267"/>
      <c r="BV50" s="1267"/>
      <c r="BW50" s="1267"/>
      <c r="BX50" s="1267" t="s">
        <v>527</v>
      </c>
      <c r="BY50" s="1267"/>
      <c r="BZ50" s="1267"/>
      <c r="CA50" s="1267"/>
      <c r="CB50" s="1267"/>
      <c r="CC50" s="1267"/>
      <c r="CD50" s="1267"/>
      <c r="CE50" s="1267"/>
      <c r="CF50" s="1267" t="s">
        <v>528</v>
      </c>
      <c r="CG50" s="1267"/>
      <c r="CH50" s="1267"/>
      <c r="CI50" s="1267"/>
      <c r="CJ50" s="1267"/>
      <c r="CK50" s="1267"/>
      <c r="CL50" s="1267"/>
      <c r="CM50" s="1267"/>
      <c r="CN50" s="1267" t="s">
        <v>529</v>
      </c>
      <c r="CO50" s="1267"/>
      <c r="CP50" s="1267"/>
      <c r="CQ50" s="1267"/>
      <c r="CR50" s="1267"/>
      <c r="CS50" s="1267"/>
      <c r="CT50" s="1267"/>
      <c r="CU50" s="1267"/>
      <c r="CV50" s="1267" t="s">
        <v>530</v>
      </c>
      <c r="CW50" s="1267"/>
      <c r="CX50" s="1267"/>
      <c r="CY50" s="1267"/>
      <c r="CZ50" s="1267"/>
      <c r="DA50" s="1267"/>
      <c r="DB50" s="1267"/>
      <c r="DC50" s="1267"/>
    </row>
    <row r="51" spans="1:109" ht="13.5" customHeight="1">
      <c r="B51" s="372"/>
      <c r="G51" s="1268"/>
      <c r="H51" s="1268"/>
      <c r="I51" s="1271"/>
      <c r="J51" s="1271"/>
      <c r="K51" s="1269"/>
      <c r="L51" s="1269"/>
      <c r="M51" s="1269"/>
      <c r="N51" s="1269"/>
      <c r="AM51" s="381"/>
      <c r="AN51" s="1270" t="s">
        <v>571</v>
      </c>
      <c r="AO51" s="1270"/>
      <c r="AP51" s="1270"/>
      <c r="AQ51" s="1270"/>
      <c r="AR51" s="1270"/>
      <c r="AS51" s="1270"/>
      <c r="AT51" s="1270"/>
      <c r="AU51" s="1270"/>
      <c r="AV51" s="1270"/>
      <c r="AW51" s="1270"/>
      <c r="AX51" s="1270"/>
      <c r="AY51" s="1270"/>
      <c r="AZ51" s="1270"/>
      <c r="BA51" s="1270"/>
      <c r="BB51" s="1270" t="s">
        <v>572</v>
      </c>
      <c r="BC51" s="1270"/>
      <c r="BD51" s="1270"/>
      <c r="BE51" s="1270"/>
      <c r="BF51" s="1270"/>
      <c r="BG51" s="1270"/>
      <c r="BH51" s="1270"/>
      <c r="BI51" s="1270"/>
      <c r="BJ51" s="1270"/>
      <c r="BK51" s="1270"/>
      <c r="BL51" s="1270"/>
      <c r="BM51" s="1270"/>
      <c r="BN51" s="1270"/>
      <c r="BO51" s="1270"/>
      <c r="BP51" s="1253">
        <v>56.6</v>
      </c>
      <c r="BQ51" s="1253"/>
      <c r="BR51" s="1253"/>
      <c r="BS51" s="1253"/>
      <c r="BT51" s="1253"/>
      <c r="BU51" s="1253"/>
      <c r="BV51" s="1253"/>
      <c r="BW51" s="1253"/>
      <c r="BX51" s="1253">
        <v>27.7</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573</v>
      </c>
      <c r="BC53" s="1270"/>
      <c r="BD53" s="1270"/>
      <c r="BE53" s="1270"/>
      <c r="BF53" s="1270"/>
      <c r="BG53" s="1270"/>
      <c r="BH53" s="1270"/>
      <c r="BI53" s="1270"/>
      <c r="BJ53" s="1270"/>
      <c r="BK53" s="1270"/>
      <c r="BL53" s="1270"/>
      <c r="BM53" s="1270"/>
      <c r="BN53" s="1270"/>
      <c r="BO53" s="1270"/>
      <c r="BP53" s="1253">
        <v>61.5</v>
      </c>
      <c r="BQ53" s="1253"/>
      <c r="BR53" s="1253"/>
      <c r="BS53" s="1253"/>
      <c r="BT53" s="1253"/>
      <c r="BU53" s="1253"/>
      <c r="BV53" s="1253"/>
      <c r="BW53" s="1253"/>
      <c r="BX53" s="1253">
        <v>61.7</v>
      </c>
      <c r="BY53" s="1253"/>
      <c r="BZ53" s="1253"/>
      <c r="CA53" s="1253"/>
      <c r="CB53" s="1253"/>
      <c r="CC53" s="1253"/>
      <c r="CD53" s="1253"/>
      <c r="CE53" s="1253"/>
      <c r="CF53" s="1253">
        <v>62.4</v>
      </c>
      <c r="CG53" s="1253"/>
      <c r="CH53" s="1253"/>
      <c r="CI53" s="1253"/>
      <c r="CJ53" s="1253"/>
      <c r="CK53" s="1253"/>
      <c r="CL53" s="1253"/>
      <c r="CM53" s="1253"/>
      <c r="CN53" s="1253">
        <v>62.7</v>
      </c>
      <c r="CO53" s="1253"/>
      <c r="CP53" s="1253"/>
      <c r="CQ53" s="1253"/>
      <c r="CR53" s="1253"/>
      <c r="CS53" s="1253"/>
      <c r="CT53" s="1253"/>
      <c r="CU53" s="1253"/>
      <c r="CV53" s="1253">
        <v>62.9</v>
      </c>
      <c r="CW53" s="1253"/>
      <c r="CX53" s="1253"/>
      <c r="CY53" s="1253"/>
      <c r="CZ53" s="1253"/>
      <c r="DA53" s="1253"/>
      <c r="DB53" s="1253"/>
      <c r="DC53" s="1253"/>
    </row>
    <row r="54" spans="1:109" ht="13">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c r="A55" s="380"/>
      <c r="B55" s="372"/>
      <c r="G55" s="1263"/>
      <c r="H55" s="1263"/>
      <c r="I55" s="1263"/>
      <c r="J55" s="1263"/>
      <c r="K55" s="1269"/>
      <c r="L55" s="1269"/>
      <c r="M55" s="1269"/>
      <c r="N55" s="1269"/>
      <c r="AN55" s="1267" t="s">
        <v>574</v>
      </c>
      <c r="AO55" s="1267"/>
      <c r="AP55" s="1267"/>
      <c r="AQ55" s="1267"/>
      <c r="AR55" s="1267"/>
      <c r="AS55" s="1267"/>
      <c r="AT55" s="1267"/>
      <c r="AU55" s="1267"/>
      <c r="AV55" s="1267"/>
      <c r="AW55" s="1267"/>
      <c r="AX55" s="1267"/>
      <c r="AY55" s="1267"/>
      <c r="AZ55" s="1267"/>
      <c r="BA55" s="1267"/>
      <c r="BB55" s="1270" t="s">
        <v>572</v>
      </c>
      <c r="BC55" s="1270"/>
      <c r="BD55" s="1270"/>
      <c r="BE55" s="1270"/>
      <c r="BF55" s="1270"/>
      <c r="BG55" s="1270"/>
      <c r="BH55" s="1270"/>
      <c r="BI55" s="1270"/>
      <c r="BJ55" s="1270"/>
      <c r="BK55" s="1270"/>
      <c r="BL55" s="1270"/>
      <c r="BM55" s="1270"/>
      <c r="BN55" s="1270"/>
      <c r="BO55" s="1270"/>
      <c r="BP55" s="1253">
        <v>49.1</v>
      </c>
      <c r="BQ55" s="1253"/>
      <c r="BR55" s="1253"/>
      <c r="BS55" s="1253"/>
      <c r="BT55" s="1253"/>
      <c r="BU55" s="1253"/>
      <c r="BV55" s="1253"/>
      <c r="BW55" s="1253"/>
      <c r="BX55" s="1253">
        <v>41.5</v>
      </c>
      <c r="BY55" s="1253"/>
      <c r="BZ55" s="1253"/>
      <c r="CA55" s="1253"/>
      <c r="CB55" s="1253"/>
      <c r="CC55" s="1253"/>
      <c r="CD55" s="1253"/>
      <c r="CE55" s="1253"/>
      <c r="CF55" s="1253">
        <v>25.2</v>
      </c>
      <c r="CG55" s="1253"/>
      <c r="CH55" s="1253"/>
      <c r="CI55" s="1253"/>
      <c r="CJ55" s="1253"/>
      <c r="CK55" s="1253"/>
      <c r="CL55" s="1253"/>
      <c r="CM55" s="1253"/>
      <c r="CN55" s="1253">
        <v>15.7</v>
      </c>
      <c r="CO55" s="1253"/>
      <c r="CP55" s="1253"/>
      <c r="CQ55" s="1253"/>
      <c r="CR55" s="1253"/>
      <c r="CS55" s="1253"/>
      <c r="CT55" s="1253"/>
      <c r="CU55" s="1253"/>
      <c r="CV55" s="1253">
        <v>10.199999999999999</v>
      </c>
      <c r="CW55" s="1253"/>
      <c r="CX55" s="1253"/>
      <c r="CY55" s="1253"/>
      <c r="CZ55" s="1253"/>
      <c r="DA55" s="1253"/>
      <c r="DB55" s="1253"/>
      <c r="DC55" s="1253"/>
    </row>
    <row r="56" spans="1:109" ht="13">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573</v>
      </c>
      <c r="BC57" s="1270"/>
      <c r="BD57" s="1270"/>
      <c r="BE57" s="1270"/>
      <c r="BF57" s="1270"/>
      <c r="BG57" s="1270"/>
      <c r="BH57" s="1270"/>
      <c r="BI57" s="1270"/>
      <c r="BJ57" s="1270"/>
      <c r="BK57" s="1270"/>
      <c r="BL57" s="1270"/>
      <c r="BM57" s="1270"/>
      <c r="BN57" s="1270"/>
      <c r="BO57" s="1270"/>
      <c r="BP57" s="1253">
        <v>61</v>
      </c>
      <c r="BQ57" s="1253"/>
      <c r="BR57" s="1253"/>
      <c r="BS57" s="1253"/>
      <c r="BT57" s="1253"/>
      <c r="BU57" s="1253"/>
      <c r="BV57" s="1253"/>
      <c r="BW57" s="1253"/>
      <c r="BX57" s="1253">
        <v>61.7</v>
      </c>
      <c r="BY57" s="1253"/>
      <c r="BZ57" s="1253"/>
      <c r="CA57" s="1253"/>
      <c r="CB57" s="1253"/>
      <c r="CC57" s="1253"/>
      <c r="CD57" s="1253"/>
      <c r="CE57" s="1253"/>
      <c r="CF57" s="1253">
        <v>62.5</v>
      </c>
      <c r="CG57" s="1253"/>
      <c r="CH57" s="1253"/>
      <c r="CI57" s="1253"/>
      <c r="CJ57" s="1253"/>
      <c r="CK57" s="1253"/>
      <c r="CL57" s="1253"/>
      <c r="CM57" s="1253"/>
      <c r="CN57" s="1253">
        <v>64.3</v>
      </c>
      <c r="CO57" s="1253"/>
      <c r="CP57" s="1253"/>
      <c r="CQ57" s="1253"/>
      <c r="CR57" s="1253"/>
      <c r="CS57" s="1253"/>
      <c r="CT57" s="1253"/>
      <c r="CU57" s="1253"/>
      <c r="CV57" s="1253">
        <v>64.7</v>
      </c>
      <c r="CW57" s="1253"/>
      <c r="CX57" s="1253"/>
      <c r="CY57" s="1253"/>
      <c r="CZ57" s="1253"/>
      <c r="DA57" s="1253"/>
      <c r="DB57" s="1253"/>
      <c r="DC57" s="1253"/>
      <c r="DD57" s="385"/>
      <c r="DE57" s="384"/>
    </row>
    <row r="58" spans="1:109" s="380" customFormat="1" ht="13">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c r="B63" s="391" t="s">
        <v>575</v>
      </c>
    </row>
    <row r="64" spans="1:109" ht="13">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c r="B65" s="372"/>
      <c r="AN65" s="1254" t="s">
        <v>578</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
      <c r="B66" s="372"/>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
      <c r="B67" s="372"/>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
      <c r="B68" s="372"/>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
      <c r="B69" s="372"/>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c r="B71" s="372"/>
      <c r="G71" s="397"/>
      <c r="I71" s="398"/>
      <c r="J71" s="395"/>
      <c r="K71" s="395"/>
      <c r="L71" s="396"/>
      <c r="M71" s="395"/>
      <c r="N71" s="396"/>
      <c r="AM71" s="397"/>
      <c r="AN71" s="366" t="s">
        <v>570</v>
      </c>
    </row>
    <row r="72" spans="2:107" ht="13">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526</v>
      </c>
      <c r="BQ72" s="1267"/>
      <c r="BR72" s="1267"/>
      <c r="BS72" s="1267"/>
      <c r="BT72" s="1267"/>
      <c r="BU72" s="1267"/>
      <c r="BV72" s="1267"/>
      <c r="BW72" s="1267"/>
      <c r="BX72" s="1267" t="s">
        <v>527</v>
      </c>
      <c r="BY72" s="1267"/>
      <c r="BZ72" s="1267"/>
      <c r="CA72" s="1267"/>
      <c r="CB72" s="1267"/>
      <c r="CC72" s="1267"/>
      <c r="CD72" s="1267"/>
      <c r="CE72" s="1267"/>
      <c r="CF72" s="1267" t="s">
        <v>528</v>
      </c>
      <c r="CG72" s="1267"/>
      <c r="CH72" s="1267"/>
      <c r="CI72" s="1267"/>
      <c r="CJ72" s="1267"/>
      <c r="CK72" s="1267"/>
      <c r="CL72" s="1267"/>
      <c r="CM72" s="1267"/>
      <c r="CN72" s="1267" t="s">
        <v>529</v>
      </c>
      <c r="CO72" s="1267"/>
      <c r="CP72" s="1267"/>
      <c r="CQ72" s="1267"/>
      <c r="CR72" s="1267"/>
      <c r="CS72" s="1267"/>
      <c r="CT72" s="1267"/>
      <c r="CU72" s="1267"/>
      <c r="CV72" s="1267" t="s">
        <v>530</v>
      </c>
      <c r="CW72" s="1267"/>
      <c r="CX72" s="1267"/>
      <c r="CY72" s="1267"/>
      <c r="CZ72" s="1267"/>
      <c r="DA72" s="1267"/>
      <c r="DB72" s="1267"/>
      <c r="DC72" s="1267"/>
    </row>
    <row r="73" spans="2:107" ht="13">
      <c r="B73" s="372"/>
      <c r="G73" s="1268"/>
      <c r="H73" s="1268"/>
      <c r="I73" s="1268"/>
      <c r="J73" s="1268"/>
      <c r="K73" s="1273"/>
      <c r="L73" s="1273"/>
      <c r="M73" s="1273"/>
      <c r="N73" s="1273"/>
      <c r="AM73" s="381"/>
      <c r="AN73" s="1270" t="s">
        <v>571</v>
      </c>
      <c r="AO73" s="1270"/>
      <c r="AP73" s="1270"/>
      <c r="AQ73" s="1270"/>
      <c r="AR73" s="1270"/>
      <c r="AS73" s="1270"/>
      <c r="AT73" s="1270"/>
      <c r="AU73" s="1270"/>
      <c r="AV73" s="1270"/>
      <c r="AW73" s="1270"/>
      <c r="AX73" s="1270"/>
      <c r="AY73" s="1270"/>
      <c r="AZ73" s="1270"/>
      <c r="BA73" s="1270"/>
      <c r="BB73" s="1270" t="s">
        <v>572</v>
      </c>
      <c r="BC73" s="1270"/>
      <c r="BD73" s="1270"/>
      <c r="BE73" s="1270"/>
      <c r="BF73" s="1270"/>
      <c r="BG73" s="1270"/>
      <c r="BH73" s="1270"/>
      <c r="BI73" s="1270"/>
      <c r="BJ73" s="1270"/>
      <c r="BK73" s="1270"/>
      <c r="BL73" s="1270"/>
      <c r="BM73" s="1270"/>
      <c r="BN73" s="1270"/>
      <c r="BO73" s="1270"/>
      <c r="BP73" s="1253">
        <v>56.6</v>
      </c>
      <c r="BQ73" s="1253"/>
      <c r="BR73" s="1253"/>
      <c r="BS73" s="1253"/>
      <c r="BT73" s="1253"/>
      <c r="BU73" s="1253"/>
      <c r="BV73" s="1253"/>
      <c r="BW73" s="1253"/>
      <c r="BX73" s="1253">
        <v>27.7</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c r="B74" s="372"/>
      <c r="G74" s="1268"/>
      <c r="H74" s="1268"/>
      <c r="I74" s="1268"/>
      <c r="J74" s="1268"/>
      <c r="K74" s="1273"/>
      <c r="L74" s="1273"/>
      <c r="M74" s="1273"/>
      <c r="N74" s="1273"/>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576</v>
      </c>
      <c r="BC75" s="1270"/>
      <c r="BD75" s="1270"/>
      <c r="BE75" s="1270"/>
      <c r="BF75" s="1270"/>
      <c r="BG75" s="1270"/>
      <c r="BH75" s="1270"/>
      <c r="BI75" s="1270"/>
      <c r="BJ75" s="1270"/>
      <c r="BK75" s="1270"/>
      <c r="BL75" s="1270"/>
      <c r="BM75" s="1270"/>
      <c r="BN75" s="1270"/>
      <c r="BO75" s="1270"/>
      <c r="BP75" s="1253">
        <v>9.9</v>
      </c>
      <c r="BQ75" s="1253"/>
      <c r="BR75" s="1253"/>
      <c r="BS75" s="1253"/>
      <c r="BT75" s="1253"/>
      <c r="BU75" s="1253"/>
      <c r="BV75" s="1253"/>
      <c r="BW75" s="1253"/>
      <c r="BX75" s="1253">
        <v>9.3000000000000007</v>
      </c>
      <c r="BY75" s="1253"/>
      <c r="BZ75" s="1253"/>
      <c r="CA75" s="1253"/>
      <c r="CB75" s="1253"/>
      <c r="CC75" s="1253"/>
      <c r="CD75" s="1253"/>
      <c r="CE75" s="1253"/>
      <c r="CF75" s="1253">
        <v>8.4</v>
      </c>
      <c r="CG75" s="1253"/>
      <c r="CH75" s="1253"/>
      <c r="CI75" s="1253"/>
      <c r="CJ75" s="1253"/>
      <c r="CK75" s="1253"/>
      <c r="CL75" s="1253"/>
      <c r="CM75" s="1253"/>
      <c r="CN75" s="1253">
        <v>7.9</v>
      </c>
      <c r="CO75" s="1253"/>
      <c r="CP75" s="1253"/>
      <c r="CQ75" s="1253"/>
      <c r="CR75" s="1253"/>
      <c r="CS75" s="1253"/>
      <c r="CT75" s="1253"/>
      <c r="CU75" s="1253"/>
      <c r="CV75" s="1253">
        <v>7.7</v>
      </c>
      <c r="CW75" s="1253"/>
      <c r="CX75" s="1253"/>
      <c r="CY75" s="1253"/>
      <c r="CZ75" s="1253"/>
      <c r="DA75" s="1253"/>
      <c r="DB75" s="1253"/>
      <c r="DC75" s="1253"/>
    </row>
    <row r="76" spans="2:107" ht="13">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c r="B77" s="372"/>
      <c r="G77" s="1263"/>
      <c r="H77" s="1263"/>
      <c r="I77" s="1263"/>
      <c r="J77" s="1263"/>
      <c r="K77" s="1273"/>
      <c r="L77" s="1273"/>
      <c r="M77" s="1273"/>
      <c r="N77" s="1273"/>
      <c r="AN77" s="1267" t="s">
        <v>574</v>
      </c>
      <c r="AO77" s="1267"/>
      <c r="AP77" s="1267"/>
      <c r="AQ77" s="1267"/>
      <c r="AR77" s="1267"/>
      <c r="AS77" s="1267"/>
      <c r="AT77" s="1267"/>
      <c r="AU77" s="1267"/>
      <c r="AV77" s="1267"/>
      <c r="AW77" s="1267"/>
      <c r="AX77" s="1267"/>
      <c r="AY77" s="1267"/>
      <c r="AZ77" s="1267"/>
      <c r="BA77" s="1267"/>
      <c r="BB77" s="1270" t="s">
        <v>572</v>
      </c>
      <c r="BC77" s="1270"/>
      <c r="BD77" s="1270"/>
      <c r="BE77" s="1270"/>
      <c r="BF77" s="1270"/>
      <c r="BG77" s="1270"/>
      <c r="BH77" s="1270"/>
      <c r="BI77" s="1270"/>
      <c r="BJ77" s="1270"/>
      <c r="BK77" s="1270"/>
      <c r="BL77" s="1270"/>
      <c r="BM77" s="1270"/>
      <c r="BN77" s="1270"/>
      <c r="BO77" s="1270"/>
      <c r="BP77" s="1253">
        <v>49.1</v>
      </c>
      <c r="BQ77" s="1253"/>
      <c r="BR77" s="1253"/>
      <c r="BS77" s="1253"/>
      <c r="BT77" s="1253"/>
      <c r="BU77" s="1253"/>
      <c r="BV77" s="1253"/>
      <c r="BW77" s="1253"/>
      <c r="BX77" s="1253">
        <v>41.5</v>
      </c>
      <c r="BY77" s="1253"/>
      <c r="BZ77" s="1253"/>
      <c r="CA77" s="1253"/>
      <c r="CB77" s="1253"/>
      <c r="CC77" s="1253"/>
      <c r="CD77" s="1253"/>
      <c r="CE77" s="1253"/>
      <c r="CF77" s="1253">
        <v>25.2</v>
      </c>
      <c r="CG77" s="1253"/>
      <c r="CH77" s="1253"/>
      <c r="CI77" s="1253"/>
      <c r="CJ77" s="1253"/>
      <c r="CK77" s="1253"/>
      <c r="CL77" s="1253"/>
      <c r="CM77" s="1253"/>
      <c r="CN77" s="1253">
        <v>15.7</v>
      </c>
      <c r="CO77" s="1253"/>
      <c r="CP77" s="1253"/>
      <c r="CQ77" s="1253"/>
      <c r="CR77" s="1253"/>
      <c r="CS77" s="1253"/>
      <c r="CT77" s="1253"/>
      <c r="CU77" s="1253"/>
      <c r="CV77" s="1253">
        <v>10.199999999999999</v>
      </c>
      <c r="CW77" s="1253"/>
      <c r="CX77" s="1253"/>
      <c r="CY77" s="1253"/>
      <c r="CZ77" s="1253"/>
      <c r="DA77" s="1253"/>
      <c r="DB77" s="1253"/>
      <c r="DC77" s="1253"/>
    </row>
    <row r="78" spans="2:107" ht="13">
      <c r="B78" s="372"/>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c r="B79" s="372"/>
      <c r="G79" s="1263"/>
      <c r="H79" s="1263"/>
      <c r="I79" s="1272"/>
      <c r="J79" s="1272"/>
      <c r="K79" s="1274"/>
      <c r="L79" s="1274"/>
      <c r="M79" s="1274"/>
      <c r="N79" s="1274"/>
      <c r="AN79" s="1267"/>
      <c r="AO79" s="1267"/>
      <c r="AP79" s="1267"/>
      <c r="AQ79" s="1267"/>
      <c r="AR79" s="1267"/>
      <c r="AS79" s="1267"/>
      <c r="AT79" s="1267"/>
      <c r="AU79" s="1267"/>
      <c r="AV79" s="1267"/>
      <c r="AW79" s="1267"/>
      <c r="AX79" s="1267"/>
      <c r="AY79" s="1267"/>
      <c r="AZ79" s="1267"/>
      <c r="BA79" s="1267"/>
      <c r="BB79" s="1270" t="s">
        <v>576</v>
      </c>
      <c r="BC79" s="1270"/>
      <c r="BD79" s="1270"/>
      <c r="BE79" s="1270"/>
      <c r="BF79" s="1270"/>
      <c r="BG79" s="1270"/>
      <c r="BH79" s="1270"/>
      <c r="BI79" s="1270"/>
      <c r="BJ79" s="1270"/>
      <c r="BK79" s="1270"/>
      <c r="BL79" s="1270"/>
      <c r="BM79" s="1270"/>
      <c r="BN79" s="1270"/>
      <c r="BO79" s="1270"/>
      <c r="BP79" s="1253">
        <v>9.5</v>
      </c>
      <c r="BQ79" s="1253"/>
      <c r="BR79" s="1253"/>
      <c r="BS79" s="1253"/>
      <c r="BT79" s="1253"/>
      <c r="BU79" s="1253"/>
      <c r="BV79" s="1253"/>
      <c r="BW79" s="1253"/>
      <c r="BX79" s="1253">
        <v>9.1999999999999993</v>
      </c>
      <c r="BY79" s="1253"/>
      <c r="BZ79" s="1253"/>
      <c r="CA79" s="1253"/>
      <c r="CB79" s="1253"/>
      <c r="CC79" s="1253"/>
      <c r="CD79" s="1253"/>
      <c r="CE79" s="1253"/>
      <c r="CF79" s="1253">
        <v>8.9</v>
      </c>
      <c r="CG79" s="1253"/>
      <c r="CH79" s="1253"/>
      <c r="CI79" s="1253"/>
      <c r="CJ79" s="1253"/>
      <c r="CK79" s="1253"/>
      <c r="CL79" s="1253"/>
      <c r="CM79" s="1253"/>
      <c r="CN79" s="1253">
        <v>8.9</v>
      </c>
      <c r="CO79" s="1253"/>
      <c r="CP79" s="1253"/>
      <c r="CQ79" s="1253"/>
      <c r="CR79" s="1253"/>
      <c r="CS79" s="1253"/>
      <c r="CT79" s="1253"/>
      <c r="CU79" s="1253"/>
      <c r="CV79" s="1253">
        <v>9</v>
      </c>
      <c r="CW79" s="1253"/>
      <c r="CX79" s="1253"/>
      <c r="CY79" s="1253"/>
      <c r="CZ79" s="1253"/>
      <c r="DA79" s="1253"/>
      <c r="DB79" s="1253"/>
      <c r="DC79" s="1253"/>
    </row>
    <row r="80" spans="2:107" ht="13">
      <c r="B80" s="372"/>
      <c r="G80" s="1263"/>
      <c r="H80" s="1263"/>
      <c r="I80" s="1272"/>
      <c r="J80" s="1272"/>
      <c r="K80" s="1274"/>
      <c r="L80" s="1274"/>
      <c r="M80" s="1274"/>
      <c r="N80" s="1274"/>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c r="B81" s="372"/>
    </row>
    <row r="82" spans="2:109" ht="16.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c r="DD84" s="366"/>
      <c r="DE84" s="366"/>
    </row>
    <row r="85" spans="2:109" ht="13">
      <c r="DD85" s="366"/>
      <c r="DE85" s="366"/>
    </row>
  </sheetData>
  <sheetProtection algorithmName="SHA-512" hashValue="1z8NoKFVmlUbcDfo2QRVqkGIFxtO3swZ3skVUwRUCu2Nh6J2g9BwsFUi8EdXVemLJ8BTr1aDIKcGKbh8jr10Rw==" saltValue="QVL71krkgmMqk6UpJ9Ian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92BC-0F1F-44C5-AFE2-7DAB94D6CAAE}">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60" customWidth="1"/>
    <col min="35" max="122" width="2.453125" style="259" customWidth="1"/>
    <col min="123" max="16384" width="2.453125" style="259" hidden="1"/>
  </cols>
  <sheetData>
    <row r="1" spans="1:34"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
      <c r="S2" s="259"/>
      <c r="AH2" s="259"/>
    </row>
    <row r="3" spans="1:34" ht="13">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
    <row r="5" spans="1:34" ht="13"/>
    <row r="6" spans="1:34" ht="13"/>
    <row r="7" spans="1:34" ht="13"/>
    <row r="8" spans="1:34" ht="13"/>
    <row r="9" spans="1:34" ht="13">
      <c r="AH9" s="259"/>
    </row>
    <row r="10" spans="1:34" ht="13"/>
    <row r="11" spans="1:34" ht="13"/>
    <row r="12" spans="1:34" ht="13"/>
    <row r="13" spans="1:34" ht="13"/>
    <row r="14" spans="1:34" ht="13"/>
    <row r="15" spans="1:34" ht="13"/>
    <row r="16" spans="1:34" ht="13"/>
    <row r="17" spans="12:34" ht="13">
      <c r="AH17" s="259"/>
    </row>
    <row r="18" spans="12:34" ht="13"/>
    <row r="19" spans="12:34" ht="13"/>
    <row r="20" spans="12:34" ht="13">
      <c r="AH20" s="259"/>
    </row>
    <row r="21" spans="12:34" ht="13">
      <c r="AH21" s="259"/>
    </row>
    <row r="22" spans="12:34" ht="13"/>
    <row r="23" spans="12:34" ht="13"/>
    <row r="24" spans="12:34" ht="13">
      <c r="Q24" s="259"/>
    </row>
    <row r="25" spans="12:34" ht="13"/>
    <row r="26" spans="12:34" ht="13"/>
    <row r="27" spans="12:34" ht="13"/>
    <row r="28" spans="12:34" ht="13">
      <c r="O28" s="259"/>
      <c r="T28" s="259"/>
      <c r="AH28" s="259"/>
    </row>
    <row r="29" spans="12:34" ht="13"/>
    <row r="30" spans="12:34" ht="13"/>
    <row r="31" spans="12:34" ht="13">
      <c r="Q31" s="259"/>
    </row>
    <row r="32" spans="12:34" ht="13">
      <c r="L32" s="259"/>
    </row>
    <row r="33" spans="2:34" ht="13">
      <c r="C33" s="259"/>
      <c r="E33" s="259"/>
      <c r="G33" s="259"/>
      <c r="I33" s="259"/>
      <c r="X33" s="259"/>
    </row>
    <row r="34" spans="2:34" ht="13">
      <c r="B34" s="259"/>
      <c r="P34" s="259"/>
      <c r="R34" s="259"/>
      <c r="T34" s="259"/>
    </row>
    <row r="35" spans="2:34" ht="13">
      <c r="D35" s="259"/>
      <c r="W35" s="259"/>
      <c r="AC35" s="259"/>
      <c r="AD35" s="259"/>
      <c r="AE35" s="259"/>
      <c r="AF35" s="259"/>
      <c r="AG35" s="259"/>
      <c r="AH35" s="259"/>
    </row>
    <row r="36" spans="2:34" ht="13">
      <c r="H36" s="259"/>
      <c r="J36" s="259"/>
      <c r="K36" s="259"/>
      <c r="M36" s="259"/>
      <c r="Y36" s="259"/>
      <c r="Z36" s="259"/>
      <c r="AA36" s="259"/>
      <c r="AB36" s="259"/>
      <c r="AC36" s="259"/>
      <c r="AD36" s="259"/>
      <c r="AE36" s="259"/>
      <c r="AF36" s="259"/>
      <c r="AG36" s="259"/>
      <c r="AH36" s="259"/>
    </row>
    <row r="37" spans="2:34" ht="13">
      <c r="AH37" s="259"/>
    </row>
    <row r="38" spans="2:34" ht="13">
      <c r="AG38" s="259"/>
      <c r="AH38" s="259"/>
    </row>
    <row r="39" spans="2:34" ht="13"/>
    <row r="40" spans="2:34" ht="13">
      <c r="X40" s="259"/>
    </row>
    <row r="41" spans="2:34" ht="13">
      <c r="R41" s="259"/>
    </row>
    <row r="42" spans="2:34" ht="13">
      <c r="W42" s="259"/>
    </row>
    <row r="43" spans="2:34" ht="13">
      <c r="Y43" s="259"/>
      <c r="Z43" s="259"/>
      <c r="AA43" s="259"/>
      <c r="AB43" s="259"/>
      <c r="AC43" s="259"/>
      <c r="AD43" s="259"/>
      <c r="AE43" s="259"/>
      <c r="AF43" s="259"/>
      <c r="AG43" s="259"/>
      <c r="AH43" s="259"/>
    </row>
    <row r="44" spans="2:34" ht="13">
      <c r="AH44" s="259"/>
    </row>
    <row r="45" spans="2:34" ht="13">
      <c r="X45" s="259"/>
    </row>
    <row r="46" spans="2:34" ht="13"/>
    <row r="47" spans="2:34" ht="13"/>
    <row r="48" spans="2:34" ht="13">
      <c r="W48" s="259"/>
      <c r="Y48" s="259"/>
      <c r="Z48" s="259"/>
      <c r="AA48" s="259"/>
      <c r="AB48" s="259"/>
      <c r="AC48" s="259"/>
      <c r="AD48" s="259"/>
      <c r="AE48" s="259"/>
      <c r="AF48" s="259"/>
      <c r="AG48" s="259"/>
      <c r="AH48" s="259"/>
    </row>
    <row r="49" spans="28:34" ht="13"/>
    <row r="50" spans="28:34" ht="13">
      <c r="AE50" s="259"/>
      <c r="AF50" s="259"/>
      <c r="AG50" s="259"/>
      <c r="AH50" s="259"/>
    </row>
    <row r="51" spans="28:34" ht="13">
      <c r="AC51" s="259"/>
      <c r="AD51" s="259"/>
      <c r="AE51" s="259"/>
      <c r="AF51" s="259"/>
      <c r="AG51" s="259"/>
      <c r="AH51" s="259"/>
    </row>
    <row r="52" spans="28:34" ht="13"/>
    <row r="53" spans="28:34" ht="13">
      <c r="AF53" s="259"/>
      <c r="AG53" s="259"/>
      <c r="AH53" s="259"/>
    </row>
    <row r="54" spans="28:34" ht="13">
      <c r="AH54" s="259"/>
    </row>
    <row r="55" spans="28:34" ht="13"/>
    <row r="56" spans="28:34" ht="13">
      <c r="AB56" s="259"/>
      <c r="AC56" s="259"/>
      <c r="AD56" s="259"/>
      <c r="AE56" s="259"/>
      <c r="AF56" s="259"/>
      <c r="AG56" s="259"/>
      <c r="AH56" s="259"/>
    </row>
    <row r="57" spans="28:34" ht="13">
      <c r="AH57" s="259"/>
    </row>
    <row r="58" spans="28:34" ht="13">
      <c r="AH58" s="259"/>
    </row>
    <row r="59" spans="28:34" ht="13"/>
    <row r="60" spans="28:34" ht="13"/>
    <row r="61" spans="28:34" ht="13"/>
    <row r="62" spans="28:34" ht="13"/>
    <row r="63" spans="28:34" ht="13">
      <c r="AH63" s="259"/>
    </row>
    <row r="64" spans="28:34" ht="13">
      <c r="AG64" s="259"/>
      <c r="AH64" s="259"/>
    </row>
    <row r="65" spans="28:34" ht="13"/>
    <row r="66" spans="28:34" ht="13"/>
    <row r="67" spans="28:34" ht="13"/>
    <row r="68" spans="28:34" ht="13">
      <c r="AB68" s="259"/>
      <c r="AC68" s="259"/>
      <c r="AD68" s="259"/>
      <c r="AE68" s="259"/>
      <c r="AF68" s="259"/>
      <c r="AG68" s="259"/>
      <c r="AH68" s="259"/>
    </row>
    <row r="69" spans="28:34" ht="13">
      <c r="AF69" s="259"/>
      <c r="AG69" s="259"/>
      <c r="AH69" s="259"/>
    </row>
    <row r="70" spans="28:34" ht="13"/>
    <row r="71" spans="28:34" ht="13"/>
    <row r="72" spans="28:34" ht="13"/>
    <row r="73" spans="28:34" ht="13"/>
    <row r="74" spans="28:34" ht="13"/>
    <row r="75" spans="28:34" ht="13">
      <c r="AH75" s="259"/>
    </row>
    <row r="76" spans="28:34" ht="13">
      <c r="AF76" s="259"/>
      <c r="AG76" s="259"/>
      <c r="AH76" s="259"/>
    </row>
    <row r="77" spans="28:34" ht="13">
      <c r="AG77" s="259"/>
      <c r="AH77" s="259"/>
    </row>
    <row r="78" spans="28:34" ht="13"/>
    <row r="79" spans="28:34" ht="13"/>
    <row r="80" spans="28:34" ht="13"/>
    <row r="81" spans="25:34" ht="13"/>
    <row r="82" spans="25:34" ht="13">
      <c r="Y82" s="259"/>
    </row>
    <row r="83" spans="25:34" ht="13">
      <c r="Y83" s="259"/>
      <c r="Z83" s="259"/>
      <c r="AA83" s="259"/>
      <c r="AB83" s="259"/>
      <c r="AC83" s="259"/>
      <c r="AD83" s="259"/>
      <c r="AE83" s="259"/>
      <c r="AF83" s="259"/>
      <c r="AG83" s="259"/>
      <c r="AH83" s="259"/>
    </row>
    <row r="84" spans="25:34" ht="13"/>
    <row r="85" spans="25:34" ht="13"/>
    <row r="86" spans="25:34" ht="13"/>
    <row r="87" spans="25:34" ht="13"/>
    <row r="88" spans="25:34" ht="13">
      <c r="AH88" s="259"/>
    </row>
    <row r="89" spans="25:34" ht="13"/>
    <row r="90" spans="25:34" ht="13"/>
    <row r="91" spans="25:34" ht="13"/>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476</v>
      </c>
    </row>
  </sheetData>
  <sheetProtection algorithmName="SHA-512" hashValue="CDmxXWE+Os5lHXwlKm4zWvQ9lTLo6Ace7Lkp8R9F0ZQjuyjHxaeZotSed64CElmMpPu3kl9a4fKebWoz0yvAGA==" saltValue="xsyqIk+ewN/YECMkdrCvH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B1864-7FC6-4439-B3B3-4CE5238F4128}">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60" customWidth="1"/>
    <col min="35" max="122" width="2.453125" style="259" customWidth="1"/>
    <col min="123" max="16384" width="2.453125" style="259" hidden="1"/>
  </cols>
  <sheetData>
    <row r="1" spans="2:34"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
      <c r="S2" s="259"/>
      <c r="AH2" s="259"/>
    </row>
    <row r="3" spans="2:34" ht="13">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
    <row r="5" spans="2:34" ht="13"/>
    <row r="6" spans="2:34" ht="13"/>
    <row r="7" spans="2:34" ht="13"/>
    <row r="8" spans="2:34" ht="13"/>
    <row r="9" spans="2:34" ht="13">
      <c r="AH9" s="259"/>
    </row>
    <row r="10" spans="2:34" ht="13"/>
    <row r="11" spans="2:34" ht="13"/>
    <row r="12" spans="2:34" ht="13"/>
    <row r="13" spans="2:34" ht="13"/>
    <row r="14" spans="2:34" ht="13"/>
    <row r="15" spans="2:34" ht="13"/>
    <row r="16" spans="2:34" ht="13"/>
    <row r="17" spans="12:34" ht="13">
      <c r="AH17" s="259"/>
    </row>
    <row r="18" spans="12:34" ht="13"/>
    <row r="19" spans="12:34" ht="13"/>
    <row r="20" spans="12:34" ht="13">
      <c r="AH20" s="259"/>
    </row>
    <row r="21" spans="12:34" ht="13">
      <c r="AH21" s="259"/>
    </row>
    <row r="22" spans="12:34" ht="13"/>
    <row r="23" spans="12:34" ht="13"/>
    <row r="24" spans="12:34" ht="13">
      <c r="Q24" s="259"/>
    </row>
    <row r="25" spans="12:34" ht="13"/>
    <row r="26" spans="12:34" ht="13"/>
    <row r="27" spans="12:34" ht="13"/>
    <row r="28" spans="12:34" ht="13">
      <c r="O28" s="259"/>
      <c r="T28" s="259"/>
      <c r="AH28" s="259"/>
    </row>
    <row r="29" spans="12:34" ht="13"/>
    <row r="30" spans="12:34" ht="13"/>
    <row r="31" spans="12:34" ht="13">
      <c r="Q31" s="259"/>
    </row>
    <row r="32" spans="12:34" ht="13">
      <c r="L32" s="259"/>
    </row>
    <row r="33" spans="2:34" ht="13">
      <c r="C33" s="259"/>
      <c r="E33" s="259"/>
      <c r="G33" s="259"/>
      <c r="I33" s="259"/>
      <c r="X33" s="259"/>
    </row>
    <row r="34" spans="2:34" ht="13">
      <c r="B34" s="259"/>
      <c r="P34" s="259"/>
      <c r="R34" s="259"/>
      <c r="T34" s="259"/>
    </row>
    <row r="35" spans="2:34" ht="13">
      <c r="D35" s="259"/>
      <c r="W35" s="259"/>
      <c r="AC35" s="259"/>
      <c r="AD35" s="259"/>
      <c r="AE35" s="259"/>
      <c r="AF35" s="259"/>
      <c r="AG35" s="259"/>
      <c r="AH35" s="259"/>
    </row>
    <row r="36" spans="2:34" ht="13">
      <c r="H36" s="259"/>
      <c r="J36" s="259"/>
      <c r="K36" s="259"/>
      <c r="M36" s="259"/>
      <c r="Y36" s="259"/>
      <c r="Z36" s="259"/>
      <c r="AA36" s="259"/>
      <c r="AB36" s="259"/>
      <c r="AC36" s="259"/>
      <c r="AD36" s="259"/>
      <c r="AE36" s="259"/>
      <c r="AF36" s="259"/>
      <c r="AG36" s="259"/>
      <c r="AH36" s="259"/>
    </row>
    <row r="37" spans="2:34" ht="13">
      <c r="AH37" s="259"/>
    </row>
    <row r="38" spans="2:34" ht="13">
      <c r="AG38" s="259"/>
      <c r="AH38" s="259"/>
    </row>
    <row r="39" spans="2:34" ht="13"/>
    <row r="40" spans="2:34" ht="13">
      <c r="X40" s="259"/>
    </row>
    <row r="41" spans="2:34" ht="13">
      <c r="R41" s="259"/>
    </row>
    <row r="42" spans="2:34" ht="13">
      <c r="W42" s="259"/>
    </row>
    <row r="43" spans="2:34" ht="13">
      <c r="Y43" s="259"/>
      <c r="Z43" s="259"/>
      <c r="AA43" s="259"/>
      <c r="AB43" s="259"/>
      <c r="AC43" s="259"/>
      <c r="AD43" s="259"/>
      <c r="AE43" s="259"/>
      <c r="AF43" s="259"/>
      <c r="AG43" s="259"/>
      <c r="AH43" s="259"/>
    </row>
    <row r="44" spans="2:34" ht="13">
      <c r="AH44" s="259"/>
    </row>
    <row r="45" spans="2:34" ht="13">
      <c r="X45" s="259"/>
    </row>
    <row r="46" spans="2:34" ht="13"/>
    <row r="47" spans="2:34" ht="13"/>
    <row r="48" spans="2:34" ht="13">
      <c r="W48" s="259"/>
      <c r="Y48" s="259"/>
      <c r="Z48" s="259"/>
      <c r="AA48" s="259"/>
      <c r="AB48" s="259"/>
      <c r="AC48" s="259"/>
      <c r="AD48" s="259"/>
      <c r="AE48" s="259"/>
      <c r="AF48" s="259"/>
      <c r="AG48" s="259"/>
      <c r="AH48" s="259"/>
    </row>
    <row r="49" spans="28:34" ht="13"/>
    <row r="50" spans="28:34" ht="13">
      <c r="AE50" s="259"/>
      <c r="AF50" s="259"/>
      <c r="AG50" s="259"/>
      <c r="AH50" s="259"/>
    </row>
    <row r="51" spans="28:34" ht="13">
      <c r="AC51" s="259"/>
      <c r="AD51" s="259"/>
      <c r="AE51" s="259"/>
      <c r="AF51" s="259"/>
      <c r="AG51" s="259"/>
      <c r="AH51" s="259"/>
    </row>
    <row r="52" spans="28:34" ht="13"/>
    <row r="53" spans="28:34" ht="13">
      <c r="AF53" s="259"/>
      <c r="AG53" s="259"/>
      <c r="AH53" s="259"/>
    </row>
    <row r="54" spans="28:34" ht="13">
      <c r="AH54" s="259"/>
    </row>
    <row r="55" spans="28:34" ht="13"/>
    <row r="56" spans="28:34" ht="13">
      <c r="AB56" s="259"/>
      <c r="AC56" s="259"/>
      <c r="AD56" s="259"/>
      <c r="AE56" s="259"/>
      <c r="AF56" s="259"/>
      <c r="AG56" s="259"/>
      <c r="AH56" s="259"/>
    </row>
    <row r="57" spans="28:34" ht="13">
      <c r="AH57" s="259"/>
    </row>
    <row r="58" spans="28:34" ht="13">
      <c r="AH58" s="259"/>
    </row>
    <row r="59" spans="28:34" ht="13">
      <c r="AG59" s="259"/>
      <c r="AH59" s="259"/>
    </row>
    <row r="60" spans="28:34" ht="13"/>
    <row r="61" spans="28:34" ht="13"/>
    <row r="62" spans="28:34" ht="13"/>
    <row r="63" spans="28:34" ht="13">
      <c r="AH63" s="259"/>
    </row>
    <row r="64" spans="28:34" ht="13">
      <c r="AG64" s="259"/>
      <c r="AH64" s="259"/>
    </row>
    <row r="65" spans="28:34" ht="13"/>
    <row r="66" spans="28:34" ht="13"/>
    <row r="67" spans="28:34" ht="13"/>
    <row r="68" spans="28:34" ht="13">
      <c r="AB68" s="259"/>
      <c r="AC68" s="259"/>
      <c r="AD68" s="259"/>
      <c r="AE68" s="259"/>
      <c r="AF68" s="259"/>
      <c r="AG68" s="259"/>
      <c r="AH68" s="259"/>
    </row>
    <row r="69" spans="28:34" ht="13">
      <c r="AF69" s="259"/>
      <c r="AG69" s="259"/>
      <c r="AH69" s="259"/>
    </row>
    <row r="70" spans="28:34" ht="13"/>
    <row r="71" spans="28:34" ht="13"/>
    <row r="72" spans="28:34" ht="13"/>
    <row r="73" spans="28:34" ht="13"/>
    <row r="74" spans="28:34" ht="13"/>
    <row r="75" spans="28:34" ht="13">
      <c r="AH75" s="259"/>
    </row>
    <row r="76" spans="28:34" ht="13">
      <c r="AF76" s="259"/>
      <c r="AG76" s="259"/>
      <c r="AH76" s="259"/>
    </row>
    <row r="77" spans="28:34" ht="13">
      <c r="AG77" s="259"/>
      <c r="AH77" s="259"/>
    </row>
    <row r="78" spans="28:34" ht="13"/>
    <row r="79" spans="28:34" ht="13"/>
    <row r="80" spans="28:34" ht="13"/>
    <row r="81" spans="25:34" ht="13"/>
    <row r="82" spans="25:34" ht="13">
      <c r="Y82" s="259"/>
    </row>
    <row r="83" spans="25:34" ht="13">
      <c r="Y83" s="259"/>
      <c r="Z83" s="259"/>
      <c r="AA83" s="259"/>
      <c r="AB83" s="259"/>
      <c r="AC83" s="259"/>
      <c r="AD83" s="259"/>
      <c r="AE83" s="259"/>
      <c r="AF83" s="259"/>
      <c r="AG83" s="259"/>
      <c r="AH83" s="259"/>
    </row>
    <row r="84" spans="25:34" ht="13"/>
    <row r="85" spans="25:34" ht="13"/>
    <row r="86" spans="25:34" ht="13"/>
    <row r="87" spans="25:34" ht="13"/>
    <row r="88" spans="25:34" ht="13">
      <c r="AH88" s="259"/>
    </row>
    <row r="89" spans="25:34" ht="13"/>
    <row r="90" spans="25:34" ht="13"/>
    <row r="91" spans="25:34" ht="13"/>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476</v>
      </c>
    </row>
  </sheetData>
  <sheetProtection algorithmName="SHA-512" hashValue="fDN16/sOfqbeVxlI8N7h2rre9aGhQF2qdyqOVTkStH/FSihPw3yfmkaR9wrBnVF5BtVyBj8ihwDQWrzLCjQ95Q==" saltValue="14x8a98WnLdmYUx39HtzO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44" customWidth="1"/>
    <col min="2" max="8" width="13.36328125" style="144" customWidth="1"/>
    <col min="9" max="16384" width="11.08984375" style="144"/>
  </cols>
  <sheetData>
    <row r="1" spans="1:8">
      <c r="A1" s="138"/>
      <c r="B1" s="139"/>
      <c r="C1" s="140"/>
      <c r="D1" s="141"/>
      <c r="E1" s="142"/>
      <c r="F1" s="142"/>
      <c r="G1" s="142"/>
      <c r="H1" s="143"/>
    </row>
    <row r="2" spans="1:8">
      <c r="A2" s="145"/>
      <c r="B2" s="146"/>
      <c r="C2" s="147"/>
      <c r="D2" s="148" t="s">
        <v>50</v>
      </c>
      <c r="E2" s="149"/>
      <c r="F2" s="150" t="s">
        <v>525</v>
      </c>
      <c r="G2" s="151"/>
      <c r="H2" s="152"/>
    </row>
    <row r="3" spans="1:8">
      <c r="A3" s="148" t="s">
        <v>518</v>
      </c>
      <c r="B3" s="153"/>
      <c r="C3" s="154"/>
      <c r="D3" s="155">
        <v>96158</v>
      </c>
      <c r="E3" s="156"/>
      <c r="F3" s="157">
        <v>94081</v>
      </c>
      <c r="G3" s="158"/>
      <c r="H3" s="159"/>
    </row>
    <row r="4" spans="1:8">
      <c r="A4" s="160"/>
      <c r="B4" s="161"/>
      <c r="C4" s="162"/>
      <c r="D4" s="163">
        <v>41781</v>
      </c>
      <c r="E4" s="164"/>
      <c r="F4" s="165">
        <v>48949</v>
      </c>
      <c r="G4" s="166"/>
      <c r="H4" s="167"/>
    </row>
    <row r="5" spans="1:8">
      <c r="A5" s="148" t="s">
        <v>520</v>
      </c>
      <c r="B5" s="153"/>
      <c r="C5" s="154"/>
      <c r="D5" s="155">
        <v>92697</v>
      </c>
      <c r="E5" s="156"/>
      <c r="F5" s="157">
        <v>92632</v>
      </c>
      <c r="G5" s="158"/>
      <c r="H5" s="159"/>
    </row>
    <row r="6" spans="1:8">
      <c r="A6" s="160"/>
      <c r="B6" s="161"/>
      <c r="C6" s="162"/>
      <c r="D6" s="163">
        <v>44575</v>
      </c>
      <c r="E6" s="164"/>
      <c r="F6" s="165">
        <v>47978</v>
      </c>
      <c r="G6" s="166"/>
      <c r="H6" s="167"/>
    </row>
    <row r="7" spans="1:8">
      <c r="A7" s="148" t="s">
        <v>521</v>
      </c>
      <c r="B7" s="153"/>
      <c r="C7" s="154"/>
      <c r="D7" s="155">
        <v>86680</v>
      </c>
      <c r="E7" s="156"/>
      <c r="F7" s="157">
        <v>96469</v>
      </c>
      <c r="G7" s="158"/>
      <c r="H7" s="159"/>
    </row>
    <row r="8" spans="1:8">
      <c r="A8" s="160"/>
      <c r="B8" s="161"/>
      <c r="C8" s="162"/>
      <c r="D8" s="163">
        <v>45258</v>
      </c>
      <c r="E8" s="164"/>
      <c r="F8" s="165">
        <v>49775</v>
      </c>
      <c r="G8" s="166"/>
      <c r="H8" s="167"/>
    </row>
    <row r="9" spans="1:8">
      <c r="A9" s="148" t="s">
        <v>522</v>
      </c>
      <c r="B9" s="153"/>
      <c r="C9" s="154"/>
      <c r="D9" s="155">
        <v>97046</v>
      </c>
      <c r="E9" s="156"/>
      <c r="F9" s="157">
        <v>85743</v>
      </c>
      <c r="G9" s="158"/>
      <c r="H9" s="159"/>
    </row>
    <row r="10" spans="1:8">
      <c r="A10" s="160"/>
      <c r="B10" s="161"/>
      <c r="C10" s="162"/>
      <c r="D10" s="163">
        <v>42315</v>
      </c>
      <c r="E10" s="164"/>
      <c r="F10" s="165">
        <v>45231</v>
      </c>
      <c r="G10" s="166"/>
      <c r="H10" s="167"/>
    </row>
    <row r="11" spans="1:8">
      <c r="A11" s="148" t="s">
        <v>523</v>
      </c>
      <c r="B11" s="153"/>
      <c r="C11" s="154"/>
      <c r="D11" s="155">
        <v>97190</v>
      </c>
      <c r="E11" s="156"/>
      <c r="F11" s="157">
        <v>92509</v>
      </c>
      <c r="G11" s="158"/>
      <c r="H11" s="159"/>
    </row>
    <row r="12" spans="1:8">
      <c r="A12" s="160"/>
      <c r="B12" s="161"/>
      <c r="C12" s="168"/>
      <c r="D12" s="163">
        <v>34683</v>
      </c>
      <c r="E12" s="164"/>
      <c r="F12" s="165">
        <v>52274</v>
      </c>
      <c r="G12" s="166"/>
      <c r="H12" s="167"/>
    </row>
    <row r="13" spans="1:8">
      <c r="A13" s="148"/>
      <c r="B13" s="153"/>
      <c r="C13" s="169"/>
      <c r="D13" s="170">
        <v>93954</v>
      </c>
      <c r="E13" s="171"/>
      <c r="F13" s="172">
        <v>92287</v>
      </c>
      <c r="G13" s="173"/>
      <c r="H13" s="159"/>
    </row>
    <row r="14" spans="1:8">
      <c r="A14" s="160"/>
      <c r="B14" s="161"/>
      <c r="C14" s="162"/>
      <c r="D14" s="163">
        <v>41722</v>
      </c>
      <c r="E14" s="164"/>
      <c r="F14" s="165">
        <v>48841</v>
      </c>
      <c r="G14" s="166"/>
      <c r="H14" s="167"/>
    </row>
    <row r="17" spans="1:11">
      <c r="A17" s="144" t="s">
        <v>51</v>
      </c>
    </row>
    <row r="18" spans="1:11">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c r="A19" s="174" t="s">
        <v>52</v>
      </c>
      <c r="B19" s="174">
        <f>ROUND(VALUE(SUBSTITUTE(実質収支比率等に係る経年分析!F$48,"▲","-")),2)</f>
        <v>5.98</v>
      </c>
      <c r="C19" s="174">
        <f>ROUND(VALUE(SUBSTITUTE(実質収支比率等に係る経年分析!G$48,"▲","-")),2)</f>
        <v>6.79</v>
      </c>
      <c r="D19" s="174">
        <f>ROUND(VALUE(SUBSTITUTE(実質収支比率等に係る経年分析!H$48,"▲","-")),2)</f>
        <v>10.79</v>
      </c>
      <c r="E19" s="174">
        <f>ROUND(VALUE(SUBSTITUTE(実質収支比率等に係る経年分析!I$48,"▲","-")),2)</f>
        <v>12.3</v>
      </c>
      <c r="F19" s="174">
        <f>ROUND(VALUE(SUBSTITUTE(実質収支比率等に係る経年分析!J$48,"▲","-")),2)</f>
        <v>10.210000000000001</v>
      </c>
    </row>
    <row r="20" spans="1:11">
      <c r="A20" s="174" t="s">
        <v>53</v>
      </c>
      <c r="B20" s="174">
        <f>ROUND(VALUE(SUBSTITUTE(実質収支比率等に係る経年分析!F$47,"▲","-")),2)</f>
        <v>20.65</v>
      </c>
      <c r="C20" s="174">
        <f>ROUND(VALUE(SUBSTITUTE(実質収支比率等に係る経年分析!G$47,"▲","-")),2)</f>
        <v>21.21</v>
      </c>
      <c r="D20" s="174">
        <f>ROUND(VALUE(SUBSTITUTE(実質収支比率等に係る経年分析!H$47,"▲","-")),2)</f>
        <v>25.74</v>
      </c>
      <c r="E20" s="174">
        <f>ROUND(VALUE(SUBSTITUTE(実質収支比率等に係る経年分析!I$47,"▲","-")),2)</f>
        <v>37.200000000000003</v>
      </c>
      <c r="F20" s="174">
        <f>ROUND(VALUE(SUBSTITUTE(実質収支比率等に係る経年分析!J$47,"▲","-")),2)</f>
        <v>36.43</v>
      </c>
    </row>
    <row r="21" spans="1:11">
      <c r="A21" s="174" t="s">
        <v>54</v>
      </c>
      <c r="B21" s="174">
        <f>IF(ISNUMBER(VALUE(SUBSTITUTE(実質収支比率等に係る経年分析!F$49,"▲","-"))),ROUND(VALUE(SUBSTITUTE(実質収支比率等に係る経年分析!F$49,"▲","-")),2),NA())</f>
        <v>1.19</v>
      </c>
      <c r="C21" s="174">
        <f>IF(ISNUMBER(VALUE(SUBSTITUTE(実質収支比率等に係る経年分析!G$49,"▲","-"))),ROUND(VALUE(SUBSTITUTE(実質収支比率等に係る経年分析!G$49,"▲","-")),2),NA())</f>
        <v>2.81</v>
      </c>
      <c r="D21" s="174">
        <f>IF(ISNUMBER(VALUE(SUBSTITUTE(実質収支比率等に係る経年分析!H$49,"▲","-"))),ROUND(VALUE(SUBSTITUTE(実質収支比率等に係る経年分析!H$49,"▲","-")),2),NA())</f>
        <v>10.37</v>
      </c>
      <c r="E21" s="174">
        <f>IF(ISNUMBER(VALUE(SUBSTITUTE(実質収支比率等に係る経年分析!I$49,"▲","-"))),ROUND(VALUE(SUBSTITUTE(実質収支比率等に係る経年分析!I$49,"▲","-")),2),NA())</f>
        <v>11.71</v>
      </c>
      <c r="F21" s="174">
        <f>IF(ISNUMBER(VALUE(SUBSTITUTE(実質収支比率等に係る経年分析!J$49,"▲","-"))),ROUND(VALUE(SUBSTITUTE(実質収支比率等に係る経年分析!J$49,"▲","-")),2),NA())</f>
        <v>-1.85</v>
      </c>
    </row>
    <row r="24" spans="1:11">
      <c r="A24" s="144" t="s">
        <v>55</v>
      </c>
    </row>
    <row r="25" spans="1:11">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c r="A26" s="175"/>
      <c r="B26" s="175" t="s">
        <v>56</v>
      </c>
      <c r="C26" s="175" t="s">
        <v>57</v>
      </c>
      <c r="D26" s="175" t="s">
        <v>56</v>
      </c>
      <c r="E26" s="175" t="s">
        <v>57</v>
      </c>
      <c r="F26" s="175" t="s">
        <v>56</v>
      </c>
      <c r="G26" s="175" t="s">
        <v>57</v>
      </c>
      <c r="H26" s="175" t="s">
        <v>56</v>
      </c>
      <c r="I26" s="175" t="s">
        <v>57</v>
      </c>
      <c r="J26" s="175" t="s">
        <v>56</v>
      </c>
      <c r="K26" s="175" t="s">
        <v>57</v>
      </c>
    </row>
    <row r="27" spans="1:11">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0.37</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c r="A30" s="175" t="str">
        <f>IF(連結実質赤字比率に係る赤字・黒字の構成分析!C$40="",NA(),連結実質赤字比率に係る赤字・黒字の構成分析!C$40)</f>
        <v>枕崎市後期高齢者医療特別会計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0.03</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0.05</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0.04</v>
      </c>
    </row>
    <row r="31" spans="1:11">
      <c r="A31" s="175" t="str">
        <f>IF(連結実質赤字比率に係る赤字・黒字の構成分析!C$39="",NA(),連結実質赤字比率に係る赤字・黒字の構成分析!C$39)</f>
        <v>枕崎市国民健康保険特別会計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0.18</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0.17</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0.28999999999999998</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7.0000000000000007E-2</v>
      </c>
    </row>
    <row r="32" spans="1:11">
      <c r="A32" s="175" t="str">
        <f>IF(連結実質赤字比率に係る赤字・黒字の構成分析!C$38="",NA(),連結実質赤字比率に係る赤字・黒字の構成分析!C$38)</f>
        <v>枕崎市公共下水道事業会計</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1.0900000000000001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1.1299999999999999</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0.64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1.08</v>
      </c>
    </row>
    <row r="33" spans="1:16">
      <c r="A33" s="175" t="str">
        <f>IF(連結実質赤字比率に係る赤字・黒字の構成分析!C$37="",NA(),連結実質赤字比率に係る赤字・黒字の構成分析!C$37)</f>
        <v>枕崎市介護保険特別会計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1.96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3.03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2.38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4.43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3.93</v>
      </c>
    </row>
    <row r="34" spans="1:16">
      <c r="A34" s="175" t="str">
        <f>IF(連結実質赤字比率に係る赤字・黒字の構成分析!C$36="",NA(),連結実質赤字比率に係る赤字・黒字の構成分析!C$36)</f>
        <v>枕崎市立病院事業会計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6.65</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6.37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7.32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8.84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8.27</v>
      </c>
    </row>
    <row r="35" spans="1:16">
      <c r="A35" s="175" t="str">
        <f>IF(連結実質赤字比率に係る赤字・黒字の構成分析!C$35="",NA(),連結実質赤字比率に係る赤字・黒字の構成分析!C$35)</f>
        <v>枕崎市水道事業会計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12.32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11.33</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9.74</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9.51</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9.3800000000000008</v>
      </c>
    </row>
    <row r="36" spans="1:16">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5.97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6.79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10.79</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12.29</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10.210000000000001</v>
      </c>
    </row>
    <row r="39" spans="1:16">
      <c r="A39" s="144" t="s">
        <v>58</v>
      </c>
    </row>
    <row r="40" spans="1:16">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c r="A42" s="176" t="s">
        <v>61</v>
      </c>
      <c r="B42" s="176"/>
      <c r="C42" s="176"/>
      <c r="D42" s="176">
        <f>'実質公債費比率（分子）の構造'!K$52</f>
        <v>845</v>
      </c>
      <c r="E42" s="176"/>
      <c r="F42" s="176"/>
      <c r="G42" s="176">
        <f>'実質公債費比率（分子）の構造'!L$52</f>
        <v>848</v>
      </c>
      <c r="H42" s="176"/>
      <c r="I42" s="176"/>
      <c r="J42" s="176">
        <f>'実質公債費比率（分子）の構造'!M$52</f>
        <v>862</v>
      </c>
      <c r="K42" s="176"/>
      <c r="L42" s="176"/>
      <c r="M42" s="176">
        <f>'実質公債費比率（分子）の構造'!N$52</f>
        <v>903</v>
      </c>
      <c r="N42" s="176"/>
      <c r="O42" s="176"/>
      <c r="P42" s="176">
        <f>'実質公債費比率（分子）の構造'!O$52</f>
        <v>976</v>
      </c>
    </row>
    <row r="43" spans="1:16">
      <c r="A43" s="176" t="s">
        <v>16</v>
      </c>
      <c r="B43" s="176">
        <f>'実質公債費比率（分子）の構造'!K$51</f>
        <v>0</v>
      </c>
      <c r="C43" s="176"/>
      <c r="D43" s="176"/>
      <c r="E43" s="176">
        <f>'実質公債費比率（分子）の構造'!L$51</f>
        <v>0</v>
      </c>
      <c r="F43" s="176"/>
      <c r="G43" s="176"/>
      <c r="H43" s="176" t="str">
        <f>'実質公債費比率（分子）の構造'!M$51</f>
        <v>-</v>
      </c>
      <c r="I43" s="176"/>
      <c r="J43" s="176"/>
      <c r="K43" s="176" t="str">
        <f>'実質公債費比率（分子）の構造'!N$51</f>
        <v>-</v>
      </c>
      <c r="L43" s="176"/>
      <c r="M43" s="176"/>
      <c r="N43" s="176">
        <f>'実質公債費比率（分子）の構造'!O$51</f>
        <v>0</v>
      </c>
      <c r="O43" s="176"/>
      <c r="P43" s="176"/>
    </row>
    <row r="44" spans="1:16">
      <c r="A44" s="176" t="s">
        <v>62</v>
      </c>
      <c r="B44" s="176">
        <f>'実質公債費比率（分子）の構造'!K$50</f>
        <v>2</v>
      </c>
      <c r="C44" s="176"/>
      <c r="D44" s="176"/>
      <c r="E44" s="176">
        <f>'実質公債費比率（分子）の構造'!L$50</f>
        <v>1</v>
      </c>
      <c r="F44" s="176"/>
      <c r="G44" s="176"/>
      <c r="H44" s="176">
        <f>'実質公債費比率（分子）の構造'!M$50</f>
        <v>1</v>
      </c>
      <c r="I44" s="176"/>
      <c r="J44" s="176"/>
      <c r="K44" s="176">
        <f>'実質公債費比率（分子）の構造'!N$50</f>
        <v>1</v>
      </c>
      <c r="L44" s="176"/>
      <c r="M44" s="176"/>
      <c r="N44" s="176" t="str">
        <f>'実質公債費比率（分子）の構造'!O$50</f>
        <v>-</v>
      </c>
      <c r="O44" s="176"/>
      <c r="P44" s="176"/>
    </row>
    <row r="45" spans="1:16">
      <c r="A45" s="176" t="s">
        <v>63</v>
      </c>
      <c r="B45" s="176" t="str">
        <f>'実質公債費比率（分子）の構造'!K$49</f>
        <v>-</v>
      </c>
      <c r="C45" s="176"/>
      <c r="D45" s="176"/>
      <c r="E45" s="176" t="str">
        <f>'実質公債費比率（分子）の構造'!L$49</f>
        <v>-</v>
      </c>
      <c r="F45" s="176"/>
      <c r="G45" s="176"/>
      <c r="H45" s="176" t="str">
        <f>'実質公債費比率（分子）の構造'!M$49</f>
        <v>-</v>
      </c>
      <c r="I45" s="176"/>
      <c r="J45" s="176"/>
      <c r="K45" s="176" t="str">
        <f>'実質公債費比率（分子）の構造'!N$49</f>
        <v>-</v>
      </c>
      <c r="L45" s="176"/>
      <c r="M45" s="176"/>
      <c r="N45" s="176" t="str">
        <f>'実質公債費比率（分子）の構造'!O$49</f>
        <v>-</v>
      </c>
      <c r="O45" s="176"/>
      <c r="P45" s="176"/>
    </row>
    <row r="46" spans="1:16">
      <c r="A46" s="176" t="s">
        <v>64</v>
      </c>
      <c r="B46" s="176">
        <f>'実質公債費比率（分子）の構造'!K$48</f>
        <v>264</v>
      </c>
      <c r="C46" s="176"/>
      <c r="D46" s="176"/>
      <c r="E46" s="176">
        <f>'実質公債費比率（分子）の構造'!L$48</f>
        <v>265</v>
      </c>
      <c r="F46" s="176"/>
      <c r="G46" s="176"/>
      <c r="H46" s="176">
        <f>'実質公債費比率（分子）の構造'!M$48</f>
        <v>277</v>
      </c>
      <c r="I46" s="176"/>
      <c r="J46" s="176"/>
      <c r="K46" s="176">
        <f>'実質公債費比率（分子）の構造'!N$48</f>
        <v>269</v>
      </c>
      <c r="L46" s="176"/>
      <c r="M46" s="176"/>
      <c r="N46" s="176">
        <f>'実質公債費比率（分子）の構造'!O$48</f>
        <v>280</v>
      </c>
      <c r="O46" s="176"/>
      <c r="P46" s="176"/>
    </row>
    <row r="47" spans="1:16">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c r="A49" s="176" t="s">
        <v>66</v>
      </c>
      <c r="B49" s="176">
        <f>'実質公債費比率（分子）の構造'!K$45</f>
        <v>1063</v>
      </c>
      <c r="C49" s="176"/>
      <c r="D49" s="176"/>
      <c r="E49" s="176">
        <f>'実質公債費比率（分子）の構造'!L$45</f>
        <v>1043</v>
      </c>
      <c r="F49" s="176"/>
      <c r="G49" s="176"/>
      <c r="H49" s="176">
        <f>'実質公債費比率（分子）の構造'!M$45</f>
        <v>1028</v>
      </c>
      <c r="I49" s="176"/>
      <c r="J49" s="176"/>
      <c r="K49" s="176">
        <f>'実質公債費比率（分子）の構造'!N$45</f>
        <v>1062</v>
      </c>
      <c r="L49" s="176"/>
      <c r="M49" s="176"/>
      <c r="N49" s="176">
        <f>'実質公債費比率（分子）の構造'!O$45</f>
        <v>1129</v>
      </c>
      <c r="O49" s="176"/>
      <c r="P49" s="176"/>
    </row>
    <row r="50" spans="1:16">
      <c r="A50" s="176" t="s">
        <v>67</v>
      </c>
      <c r="B50" s="176" t="e">
        <f>NA()</f>
        <v>#N/A</v>
      </c>
      <c r="C50" s="176">
        <f>IF(ISNUMBER('実質公債費比率（分子）の構造'!K$53),'実質公債費比率（分子）の構造'!K$53,NA())</f>
        <v>484</v>
      </c>
      <c r="D50" s="176" t="e">
        <f>NA()</f>
        <v>#N/A</v>
      </c>
      <c r="E50" s="176" t="e">
        <f>NA()</f>
        <v>#N/A</v>
      </c>
      <c r="F50" s="176">
        <f>IF(ISNUMBER('実質公債費比率（分子）の構造'!L$53),'実質公債費比率（分子）の構造'!L$53,NA())</f>
        <v>461</v>
      </c>
      <c r="G50" s="176" t="e">
        <f>NA()</f>
        <v>#N/A</v>
      </c>
      <c r="H50" s="176" t="e">
        <f>NA()</f>
        <v>#N/A</v>
      </c>
      <c r="I50" s="176">
        <f>IF(ISNUMBER('実質公債費比率（分子）の構造'!M$53),'実質公債費比率（分子）の構造'!M$53,NA())</f>
        <v>444</v>
      </c>
      <c r="J50" s="176" t="e">
        <f>NA()</f>
        <v>#N/A</v>
      </c>
      <c r="K50" s="176" t="e">
        <f>NA()</f>
        <v>#N/A</v>
      </c>
      <c r="L50" s="176">
        <f>IF(ISNUMBER('実質公債費比率（分子）の構造'!N$53),'実質公債費比率（分子）の構造'!N$53,NA())</f>
        <v>429</v>
      </c>
      <c r="M50" s="176" t="e">
        <f>NA()</f>
        <v>#N/A</v>
      </c>
      <c r="N50" s="176" t="e">
        <f>NA()</f>
        <v>#N/A</v>
      </c>
      <c r="O50" s="176">
        <f>IF(ISNUMBER('実質公債費比率（分子）の構造'!O$53),'実質公債費比率（分子）の構造'!O$53,NA())</f>
        <v>433</v>
      </c>
      <c r="P50" s="176" t="e">
        <f>NA()</f>
        <v>#N/A</v>
      </c>
    </row>
    <row r="53" spans="1:16">
      <c r="A53" s="144" t="s">
        <v>68</v>
      </c>
    </row>
    <row r="54" spans="1:16">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c r="A56" s="175" t="s">
        <v>43</v>
      </c>
      <c r="B56" s="175"/>
      <c r="C56" s="175"/>
      <c r="D56" s="175">
        <f>'将来負担比率（分子）の構造'!I$52</f>
        <v>9539</v>
      </c>
      <c r="E56" s="175"/>
      <c r="F56" s="175"/>
      <c r="G56" s="175">
        <f>'将来負担比率（分子）の構造'!J$52</f>
        <v>9704</v>
      </c>
      <c r="H56" s="175"/>
      <c r="I56" s="175"/>
      <c r="J56" s="175">
        <f>'将来負担比率（分子）の構造'!K$52</f>
        <v>9746</v>
      </c>
      <c r="K56" s="175"/>
      <c r="L56" s="175"/>
      <c r="M56" s="175">
        <f>'将来負担比率（分子）の構造'!L$52</f>
        <v>9772</v>
      </c>
      <c r="N56" s="175"/>
      <c r="O56" s="175"/>
      <c r="P56" s="175">
        <f>'将来負担比率（分子）の構造'!M$52</f>
        <v>10653</v>
      </c>
    </row>
    <row r="57" spans="1:16">
      <c r="A57" s="175" t="s">
        <v>42</v>
      </c>
      <c r="B57" s="175"/>
      <c r="C57" s="175"/>
      <c r="D57" s="175">
        <f>'将来負担比率（分子）の構造'!I$51</f>
        <v>693</v>
      </c>
      <c r="E57" s="175"/>
      <c r="F57" s="175"/>
      <c r="G57" s="175">
        <f>'将来負担比率（分子）の構造'!J$51</f>
        <v>662</v>
      </c>
      <c r="H57" s="175"/>
      <c r="I57" s="175"/>
      <c r="J57" s="175">
        <f>'将来負担比率（分子）の構造'!K$51</f>
        <v>618</v>
      </c>
      <c r="K57" s="175"/>
      <c r="L57" s="175"/>
      <c r="M57" s="175">
        <f>'将来負担比率（分子）の構造'!L$51</f>
        <v>600</v>
      </c>
      <c r="N57" s="175"/>
      <c r="O57" s="175"/>
      <c r="P57" s="175">
        <f>'将来負担比率（分子）の構造'!M$51</f>
        <v>625</v>
      </c>
    </row>
    <row r="58" spans="1:16">
      <c r="A58" s="175" t="s">
        <v>41</v>
      </c>
      <c r="B58" s="175"/>
      <c r="C58" s="175"/>
      <c r="D58" s="175">
        <f>'将来負担比率（分子）の構造'!I$50</f>
        <v>4004</v>
      </c>
      <c r="E58" s="175"/>
      <c r="F58" s="175"/>
      <c r="G58" s="175">
        <f>'将来負担比率（分子）の構造'!J$50</f>
        <v>5348</v>
      </c>
      <c r="H58" s="175"/>
      <c r="I58" s="175"/>
      <c r="J58" s="175">
        <f>'将来負担比率（分子）の構造'!K$50</f>
        <v>6859</v>
      </c>
      <c r="K58" s="175"/>
      <c r="L58" s="175"/>
      <c r="M58" s="175">
        <f>'将来負担比率（分子）の構造'!L$50</f>
        <v>7440</v>
      </c>
      <c r="N58" s="175"/>
      <c r="O58" s="175"/>
      <c r="P58" s="175">
        <f>'将来負担比率（分子）の構造'!M$50</f>
        <v>8074</v>
      </c>
    </row>
    <row r="59" spans="1:16">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c r="A61" s="175" t="s">
        <v>36</v>
      </c>
      <c r="B61" s="175">
        <f>'将来負担比率（分子）の構造'!I$46</f>
        <v>65</v>
      </c>
      <c r="C61" s="175"/>
      <c r="D61" s="175"/>
      <c r="E61" s="175">
        <f>'将来負担比率（分子）の構造'!J$46</f>
        <v>59</v>
      </c>
      <c r="F61" s="175"/>
      <c r="G61" s="175"/>
      <c r="H61" s="175">
        <f>'将来負担比率（分子）の構造'!K$46</f>
        <v>90</v>
      </c>
      <c r="I61" s="175"/>
      <c r="J61" s="175"/>
      <c r="K61" s="175">
        <f>'将来負担比率（分子）の構造'!L$46</f>
        <v>30</v>
      </c>
      <c r="L61" s="175"/>
      <c r="M61" s="175"/>
      <c r="N61" s="175">
        <f>'将来負担比率（分子）の構造'!M$46</f>
        <v>10</v>
      </c>
      <c r="O61" s="175"/>
      <c r="P61" s="175"/>
    </row>
    <row r="62" spans="1:16">
      <c r="A62" s="175" t="s">
        <v>35</v>
      </c>
      <c r="B62" s="175">
        <f>'将来負担比率（分子）の構造'!I$45</f>
        <v>2841</v>
      </c>
      <c r="C62" s="175"/>
      <c r="D62" s="175"/>
      <c r="E62" s="175">
        <f>'将来負担比率（分子）の構造'!J$45</f>
        <v>2753</v>
      </c>
      <c r="F62" s="175"/>
      <c r="G62" s="175"/>
      <c r="H62" s="175">
        <f>'将来負担比率（分子）の構造'!K$45</f>
        <v>2362</v>
      </c>
      <c r="I62" s="175"/>
      <c r="J62" s="175"/>
      <c r="K62" s="175">
        <f>'将来負担比率（分子）の構造'!L$45</f>
        <v>2216</v>
      </c>
      <c r="L62" s="175"/>
      <c r="M62" s="175"/>
      <c r="N62" s="175">
        <f>'将来負担比率（分子）の構造'!M$45</f>
        <v>2115</v>
      </c>
      <c r="O62" s="175"/>
      <c r="P62" s="175"/>
    </row>
    <row r="63" spans="1:16">
      <c r="A63" s="175" t="s">
        <v>34</v>
      </c>
      <c r="B63" s="175" t="str">
        <f>'将来負担比率（分子）の構造'!I$44</f>
        <v>-</v>
      </c>
      <c r="C63" s="175"/>
      <c r="D63" s="175"/>
      <c r="E63" s="175" t="str">
        <f>'将来負担比率（分子）の構造'!J$44</f>
        <v>-</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c r="A64" s="175" t="s">
        <v>33</v>
      </c>
      <c r="B64" s="175">
        <f>'将来負担比率（分子）の構造'!I$43</f>
        <v>3293</v>
      </c>
      <c r="C64" s="175"/>
      <c r="D64" s="175"/>
      <c r="E64" s="175">
        <f>'将来負担比率（分子）の構造'!J$43</f>
        <v>3199</v>
      </c>
      <c r="F64" s="175"/>
      <c r="G64" s="175"/>
      <c r="H64" s="175">
        <f>'将来負担比率（分子）の構造'!K$43</f>
        <v>2905</v>
      </c>
      <c r="I64" s="175"/>
      <c r="J64" s="175"/>
      <c r="K64" s="175">
        <f>'将来負担比率（分子）の構造'!L$43</f>
        <v>2522</v>
      </c>
      <c r="L64" s="175"/>
      <c r="M64" s="175"/>
      <c r="N64" s="175">
        <f>'将来負担比率（分子）の構造'!M$43</f>
        <v>2281</v>
      </c>
      <c r="O64" s="175"/>
      <c r="P64" s="175"/>
    </row>
    <row r="65" spans="1:16">
      <c r="A65" s="175" t="s">
        <v>32</v>
      </c>
      <c r="B65" s="175">
        <f>'将来負担比率（分子）の構造'!I$42</f>
        <v>4</v>
      </c>
      <c r="C65" s="175"/>
      <c r="D65" s="175"/>
      <c r="E65" s="175">
        <f>'将来負担比率（分子）の構造'!J$42</f>
        <v>3</v>
      </c>
      <c r="F65" s="175"/>
      <c r="G65" s="175"/>
      <c r="H65" s="175">
        <f>'将来負担比率（分子）の構造'!K$42</f>
        <v>1</v>
      </c>
      <c r="I65" s="175"/>
      <c r="J65" s="175"/>
      <c r="K65" s="175" t="str">
        <f>'将来負担比率（分子）の構造'!L$42</f>
        <v>-</v>
      </c>
      <c r="L65" s="175"/>
      <c r="M65" s="175"/>
      <c r="N65" s="175" t="str">
        <f>'将来負担比率（分子）の構造'!M$42</f>
        <v>-</v>
      </c>
      <c r="O65" s="175"/>
      <c r="P65" s="175"/>
    </row>
    <row r="66" spans="1:16">
      <c r="A66" s="175" t="s">
        <v>31</v>
      </c>
      <c r="B66" s="175">
        <f>'将来負担比率（分子）の構造'!I$41</f>
        <v>11002</v>
      </c>
      <c r="C66" s="175"/>
      <c r="D66" s="175"/>
      <c r="E66" s="175">
        <f>'将来負担比率（分子）の構造'!J$41</f>
        <v>11200</v>
      </c>
      <c r="F66" s="175"/>
      <c r="G66" s="175"/>
      <c r="H66" s="175">
        <f>'将来負担比率（分子）の構造'!K$41</f>
        <v>11212</v>
      </c>
      <c r="I66" s="175"/>
      <c r="J66" s="175"/>
      <c r="K66" s="175">
        <f>'将来負担比率（分子）の構造'!L$41</f>
        <v>11357</v>
      </c>
      <c r="L66" s="175"/>
      <c r="M66" s="175"/>
      <c r="N66" s="175">
        <f>'将来負担比率（分子）の構造'!M$41</f>
        <v>12705</v>
      </c>
      <c r="O66" s="175"/>
      <c r="P66" s="175"/>
    </row>
    <row r="67" spans="1:16">
      <c r="A67" s="175" t="s">
        <v>71</v>
      </c>
      <c r="B67" s="175" t="e">
        <f>NA()</f>
        <v>#N/A</v>
      </c>
      <c r="C67" s="175">
        <f>IF(ISNUMBER('将来負担比率（分子）の構造'!I$53), IF('将来負担比率（分子）の構造'!I$53 &lt; 0, 0, '将来負担比率（分子）の構造'!I$53), NA())</f>
        <v>2969</v>
      </c>
      <c r="D67" s="175" t="e">
        <f>NA()</f>
        <v>#N/A</v>
      </c>
      <c r="E67" s="175" t="e">
        <f>NA()</f>
        <v>#N/A</v>
      </c>
      <c r="F67" s="175">
        <f>IF(ISNUMBER('将来負担比率（分子）の構造'!J$53), IF('将来負担比率（分子）の構造'!J$53 &lt; 0, 0, '将来負担比率（分子）の構造'!J$53), NA())</f>
        <v>1500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c r="A70" s="177" t="s">
        <v>72</v>
      </c>
      <c r="B70" s="177"/>
      <c r="C70" s="177"/>
      <c r="D70" s="177"/>
      <c r="E70" s="177"/>
      <c r="F70" s="177"/>
    </row>
    <row r="71" spans="1:16">
      <c r="A71" s="178"/>
      <c r="B71" s="178" t="str">
        <f>基金残高に係る経年分析!F54</f>
        <v>R03</v>
      </c>
      <c r="C71" s="178" t="str">
        <f>基金残高に係る経年分析!G54</f>
        <v>R04</v>
      </c>
      <c r="D71" s="178" t="str">
        <f>基金残高に係る経年分析!H54</f>
        <v>R05</v>
      </c>
    </row>
    <row r="72" spans="1:16">
      <c r="A72" s="178" t="s">
        <v>73</v>
      </c>
      <c r="B72" s="179">
        <f>基金残高に係る経年分析!F55</f>
        <v>1693</v>
      </c>
      <c r="C72" s="179">
        <f>基金残高に係る経年分析!G55</f>
        <v>2366</v>
      </c>
      <c r="D72" s="179">
        <f>基金残高に係る経年分析!H55</f>
        <v>2365</v>
      </c>
    </row>
    <row r="73" spans="1:16">
      <c r="A73" s="178" t="s">
        <v>74</v>
      </c>
      <c r="B73" s="179">
        <f>基金残高に係る経年分析!F56</f>
        <v>342</v>
      </c>
      <c r="C73" s="179">
        <f>基金残高に係る経年分析!G56</f>
        <v>342</v>
      </c>
      <c r="D73" s="179">
        <f>基金残高に係る経年分析!H56</f>
        <v>899</v>
      </c>
    </row>
    <row r="74" spans="1:16">
      <c r="A74" s="178" t="s">
        <v>75</v>
      </c>
      <c r="B74" s="179">
        <f>基金残高に係る経年分析!F57</f>
        <v>4333</v>
      </c>
      <c r="C74" s="179">
        <f>基金残高に係る経年分析!G57</f>
        <v>4239</v>
      </c>
      <c r="D74" s="179">
        <f>基金残高に係る経年分析!H57</f>
        <v>4273</v>
      </c>
    </row>
  </sheetData>
  <sheetProtection algorithmName="SHA-512" hashValue="i+eDOkqA1qIcQnlQLvZkGyFMqFreyql4lfecGItMmpRLU00/lEzeZv4VvPb0VT3VcBR48HMivbCMkBHNnMEnrw==" saltValue="cg+CN+/5K0La+Du6DpppE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鹿児島県</cp:lastModifiedBy>
  <cp:lastPrinted>2025-09-05T01:54:26Z</cp:lastPrinted>
  <dcterms:created xsi:type="dcterms:W3CDTF">2025-02-19T05:32:48Z</dcterms:created>
  <dcterms:modified xsi:type="dcterms:W3CDTF">2025-09-25T04:49:35Z</dcterms:modified>
  <cp:category/>
</cp:coreProperties>
</file>