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３\31_【国照会】令和２年度財政状況資料集の作成及び提出について\06 【１回目完成版】１回目起案時添付用←係員チェック済みのものはこちらへ。\"/>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L102" i="12" l="1"/>
  <c r="DQ102" i="12"/>
  <c r="CR102"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E34" i="10"/>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<sst xmlns="http://schemas.openxmlformats.org/spreadsheetml/2006/main" count="1104" uniqueCount="595">
  <si>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</si>
  <si>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</si>
  <si>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</si>
  <si>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</si>
  <si>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</si>
  <si>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</si>
  <si>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</si>
  <si>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</si>
  <si>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</si>
  <si>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</si>
  <si>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</si>
  <si>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</si>
  <si>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</si>
  <si>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</si>
  <si>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</si>
  <si>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</si>
  <si>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</si>
  <si>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</si>
  <si>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</si>
  <si>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</si>
  <si>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</si>
  <si>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</si>
  <si>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</si>
  <si>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</si>
  <si>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</si>
  <si>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</si>
  <si>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</si>
  <si>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</si>
  <si>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</si>
  <si>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</si>
  <si>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</si>
  <si>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</si>
  <si>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</si>
  <si>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</si>
  <si>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</si>
  <si>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</si>
  <si>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</si>
  <si>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</si>
  <si>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</si>
  <si>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</si>
  <si>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</si>
  <si>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</si>
  <si>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</si>
  <si>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</si>
  <si>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</si>
  <si>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</si>
  <si>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</si>
  <si>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</si>
  <si>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</si>
  <si>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</si>
  <si>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</si>
  <si>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</si>
  <si>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</si>
  <si>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</si>
  <si>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</si>
  <si>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</si>
  <si>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</si>
  <si>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</si>
  <si>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</si>
  <si>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</si>
  <si>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</si>
  <si>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</si>
  <si>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</si>
  <si>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</si>
  <si>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</si>
  <si>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</si>
  <si>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</si>
  <si>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</si>
  <si>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</si>
  <si>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</si>
  <si>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</si>
  <si>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</si>
  <si>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</si>
  <si>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</si>
  <si>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</si>
  <si>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</si>
  <si>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</si>
  <si>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</si>
  <si>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</si>
  <si>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</si>
  <si>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</si>
  <si>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</si>
  <si>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</si>
  <si>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</si>
  <si>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</si>
  <si>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</si>
  <si>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</si>
  <si>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</si>
  <si>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</si>
  <si>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</si>
  <si>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</si>
  <si>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</si>
  <si>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</si>
  <si>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</si>
  <si>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</si>
  <si>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</si>
  <si>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</si>
  <si>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</si>
  <si>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</si>
  <si>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</si>
  <si>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</si>
  <si>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</si>
  <si>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</si>
  <si>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</si>
  <si>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</si>
  <si>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</si>
  <si>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</si>
  <si>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</si>
  <si>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</si>
  <si>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</si>
  <si>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</si>
  <si>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</si>
  <si>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</si>
  <si>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</si>
  <si>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</si>
  <si>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</si>
  <si>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</si>
  <si>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</si>
  <si>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</si>
  <si>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</si>
  <si>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</si>
  <si>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</si>
  <si>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</si>
  <si>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</si>
  <si>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</si>
  <si>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</si>
  <si>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</si>
  <si>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</si>
  <si>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</si>
  <si>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</si>
  <si>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</si>
  <si>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</si>
  <si>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</si>
  <si>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</si>
  <si>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</si>
  <si>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</si>
  <si>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</si>
  <si>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</si>
  <si>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</si>
  <si>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</si>
  <si>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</si>
  <si>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</si>
  <si>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</si>
  <si>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</si>
  <si>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</si>
  <si>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</si>
  <si>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</si>
  <si>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</si>
  <si>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</si>
  <si>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</si>
  <si>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</si>
  <si>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</si>
  <si>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</si>
  <si>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</si>
  <si>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</si>
  <si>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</si>
  <si>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</si>
  <si>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</si>
  <si>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</si>
  <si>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</si>
  <si>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</si>
  <si>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</si>
  <si>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</si>
  <si>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</si>
  <si>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</si>
  <si>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</si>
  <si>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</si>
  <si>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</si>
  <si>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</si>
  <si>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</si>
  <si>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</si>
  <si>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</si>
  <si>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</si>
  <si>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</si>
  <si>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</si>
  <si>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</si>
  <si>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</si>
  <si>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</si>
  <si>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</si>
  <si>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</si>
  <si>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</si>
  <si>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</si>
  <si>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</si>
  <si>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</si>
  <si>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</si>
  <si>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</si>
  <si>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</si>
  <si>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</si>
  <si>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</si>
  <si>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</si>
  <si>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</si>
  <si>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</si>
  <si>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</si>
  <si>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</si>
  <si>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</si>
  <si>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</si>
  <si>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</si>
  <si>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</si>
  <si>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</si>
  <si>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</si>
  <si>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</si>
  <si>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</si>
  <si>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</si>
  <si>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</si>
  <si>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</si>
  <si>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</si>
  <si>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</si>
  <si>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</si>
  <si>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</si>
  <si>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</si>
  <si>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</si>
  <si>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</si>
  <si>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鹿児島県枕崎市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</si>
  <si>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</si>
  <si>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</si>
  <si>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</si>
  <si>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</si>
  <si>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</si>
  <si>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</si>
  <si>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</si>
  <si>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</si>
  <si>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</si>
  <si>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</si>
  <si>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</si>
  <si>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</si>
  <si>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</si>
  <si>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</si>
  <si>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</si>
  <si>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</si>
  <si>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</si>
  <si>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</si>
  <si>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</si>
  <si>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</si>
  <si>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</si>
  <si>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</si>
  <si>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</si>
  <si>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</si>
  <si>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</si>
  <si>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</si>
  <si>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</si>
  <si>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</si>
  <si>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</si>
  <si>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</si>
  <si>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</si>
  <si>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</si>
  <si>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</si>
  <si>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</si>
  <si>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</si>
  <si>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</si>
  <si>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</si>
  <si>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</si>
  <si>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</si>
  <si>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</si>
  <si>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</si>
  <si>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</si>
  <si>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</si>
  <si>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</si>
  <si>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</si>
  <si>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</si>
  <si>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</si>
  <si>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</si>
  <si>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</si>
  <si>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</si>
  <si>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</si>
  <si>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</si>
  <si>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</si>
  <si>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</si>
  <si>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</si>
  <si>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</si>
  <si>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</si>
  <si>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</si>
  <si>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</si>
  <si>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</si>
  <si>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</si>
  <si>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</si>
  <si>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</si>
  <si>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</si>
  <si>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</si>
  <si>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</si>
  <si>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</si>
  <si>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</si>
  <si>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</si>
  <si>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</si>
  <si>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</si>
  <si>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</si>
  <si>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</si>
  <si>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</si>
  <si>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</si>
  <si>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</si>
  <si>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</si>
  <si>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</si>
  <si>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</si>
  <si>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</si>
  <si>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</si>
  <si>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</si>
  <si>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</si>
  <si>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</si>
  <si>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</si>
  <si>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</si>
  <si>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</si>
  <si>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</si>
  <si>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</si>
  <si>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</si>
  <si>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</si>
  <si>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</si>
  <si>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</si>
  <si>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</si>
  <si>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</si>
  <si>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</si>
  <si>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</si>
  <si>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</si>
  <si>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</si>
  <si>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</si>
  <si>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</si>
  <si>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</si>
  <si>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</si>
  <si>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</si>
  <si>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</si>
  <si>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</si>
  <si>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</si>
  <si>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</si>
  <si>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</si>
  <si>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</si>
  <si>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</si>
  <si>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</si>
  <si>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</si>
  <si>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</si>
  <si>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</si>
  <si>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</si>
  <si>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</si>
  <si>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</si>
  <si>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</si>
  <si>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</si>
  <si>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</si>
  <si>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</si>
  <si>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</si>
  <si>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</si>
  <si>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</si>
  <si>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</si>
  <si>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</si>
  <si>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</si>
  <si>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</si>
  <si>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</si>
  <si>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</si>
  <si>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</si>
  <si>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</si>
  <si>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</si>
  <si>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</si>
  <si>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</si>
  <si>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</si>
  <si>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</si>
  <si>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</si>
  <si>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</si>
  <si>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</si>
  <si>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</si>
  <si>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</si>
  <si>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</si>
  <si>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</si>
  <si>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</si>
  <si>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</si>
  <si>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</si>
  <si>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</si>
  <si>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</si>
  <si>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</si>
  <si>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</si>
  <si>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</si>
  <si>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鹿児島県枕崎市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</si>
  <si>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</si>
  <si>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</si>
  <si>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</si>
  <si>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</si>
  <si>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</si>
  <si>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</si>
  <si>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</si>
  <si>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</si>
  <si>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</si>
  <si>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</si>
  <si>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</si>
  <si>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</si>
  <si>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</si>
  <si>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</si>
  <si>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</si>
  <si>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</si>
  <si>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</si>
  <si>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</si>
  <si>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</si>
  <si>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</si>
  <si>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</si>
  <si>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</si>
  <si>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</si>
  <si>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</si>
  <si>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</si>
  <si>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</si>
  <si>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</si>
  <si>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</si>
  <si>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</si>
  <si>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</si>
  <si>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</si>
  <si>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</si>
  <si>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</si>
  <si>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</si>
  <si>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</si>
  <si>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</si>
  <si>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</si>
  <si>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</si>
  <si>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</si>
  <si>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</si>
  <si>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</si>
  <si>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</si>
  <si>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</si>
  <si>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</si>
  <si>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</si>
  <si>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</si>
  <si>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</si>
  <si>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</si>
  <si>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</si>
  <si>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</si>
  <si>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</si>
  <si>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</si>
  <si>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</si>
  <si>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</si>
  <si>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</si>
  <si>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</si>
  <si>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</si>
  <si>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</si>
  <si>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</si>
  <si>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</si>
  <si>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</si>
  <si>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</si>
  <si>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</si>
  <si>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</si>
  <si>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</si>
  <si>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</si>
  <si>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</si>
  <si>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</si>
  <si>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</si>
  <si>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</si>
  <si>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</si>
  <si>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</si>
  <si>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</si>
  <si>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</si>
  <si>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</si>
  <si>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</si>
  <si>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</si>
  <si>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</si>
  <si>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</si>
  <si>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</si>
  <si>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</si>
  <si>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</si>
  <si>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</si>
  <si>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</si>
  <si>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</si>
  <si>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</si>
  <si>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</si>
  <si>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</si>
  <si>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</si>
  <si>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</si>
  <si>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</si>
  <si>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</si>
  <si>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</si>
  <si>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</si>
  <si>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</si>
  <si>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</si>
  <si>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</si>
  <si>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</si>
  <si>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</si>
  <si>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</si>
  <si>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枕崎市公共下水道事業会計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</si>
  <si>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</si>
  <si>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</si>
  <si>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枕崎市立病院事業会計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</si>
  <si>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</si>
  <si>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枕崎市水道事業会計</t>
    <phoneticPr fontId="5"/>
  </si>
  <si>
    <t>(Ｆ)</t>
    <phoneticPr fontId="5"/>
  </si>
  <si>
    <t>枕崎市介護保険特別会計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</si>
  <si>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</si>
  <si>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</si>
  <si>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</si>
  <si>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</si>
  <si>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</si>
  <si>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</si>
  <si>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</si>
  <si>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</si>
  <si>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</si>
  <si>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</si>
  <si>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</si>
  <si>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</si>
  <si>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</si>
  <si>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</si>
  <si>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</si>
  <si>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</si>
  <si>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</si>
  <si>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</si>
  <si>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</si>
  <si>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</si>
  <si>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</si>
  <si>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</si>
  <si>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</si>
  <si>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</si>
  <si>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</si>
  <si>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</si>
  <si>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</si>
  <si>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</si>
  <si>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</si>
  <si>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</si>
  <si>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</si>
  <si>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</si>
  <si>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</si>
  <si>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</si>
  <si>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</si>
  <si>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</si>
  <si>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</si>
  <si>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</si>
  <si>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</si>
  <si>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</si>
  <si>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</si>
  <si>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</si>
  <si>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</si>
  <si>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</si>
  <si>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</si>
  <si>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</si>
  <si>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</si>
  <si>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</si>
  <si>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</si>
  <si>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</si>
  <si>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</si>
  <si>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</si>
  <si>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</si>
  <si>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</si>
  <si>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</si>
  <si>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</si>
  <si>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</si>
  <si>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</si>
  <si>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</si>
  <si>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</si>
  <si>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</si>
  <si>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</si>
  <si>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</si>
  <si>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</si>
  <si>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</si>
  <si>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</si>
  <si>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</si>
  <si>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</si>
  <si>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</si>
  <si>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</si>
  <si>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</si>
  <si>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</si>
  <si>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</si>
  <si>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</si>
  <si>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</si>
  <si>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</si>
  <si>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</si>
  <si>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</si>
  <si>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</si>
  <si>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</si>
  <si>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</si>
  <si>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</si>
  <si>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</si>
  <si>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0.31</t>
  </si>
  <si>
    <t>枕崎市水道事業会計</t>
  </si>
  <si>
    <t>一般会計</t>
  </si>
  <si>
    <t>枕崎市立病院事業会計</t>
  </si>
  <si>
    <t>枕崎市介護保険特別会計</t>
  </si>
  <si>
    <t>枕崎市公共下水道事業会計</t>
  </si>
  <si>
    <t>枕崎市国民健康保険特別会計</t>
  </si>
  <si>
    <t>枕崎市後期高齢者医療特別会計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</si>
  <si>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</si>
  <si>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</si>
  <si>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</si>
  <si>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</si>
  <si>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</si>
  <si>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</si>
  <si>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</si>
  <si>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</si>
  <si>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</si>
  <si>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</si>
  <si>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鹿児島県市町村総合事務組合</t>
    <phoneticPr fontId="2"/>
  </si>
  <si>
    <t>南薩地区衛生管理組合</t>
    <phoneticPr fontId="2"/>
  </si>
  <si>
    <t>南薩介護保険事務組合</t>
    <phoneticPr fontId="2"/>
  </si>
  <si>
    <t>枕崎市水産センター</t>
    <rPh sb="0" eb="3">
      <t>マクラザキシ</t>
    </rPh>
    <rPh sb="3" eb="5">
      <t>スイサン</t>
    </rPh>
    <phoneticPr fontId="2"/>
  </si>
  <si>
    <t>南薩エアポート</t>
    <rPh sb="0" eb="2">
      <t>ナンサツ</t>
    </rPh>
    <phoneticPr fontId="2"/>
  </si>
  <si>
    <t>枕崎お魚センター</t>
    <rPh sb="0" eb="2">
      <t>マクラザキ</t>
    </rPh>
    <rPh sb="3" eb="4">
      <t>サカナ</t>
    </rPh>
    <phoneticPr fontId="2"/>
  </si>
  <si>
    <t>枕崎市かつお公社</t>
    <rPh sb="0" eb="3">
      <t>マクラザキシ</t>
    </rPh>
    <rPh sb="6" eb="8">
      <t>コウシャ</t>
    </rPh>
    <phoneticPr fontId="2"/>
  </si>
  <si>
    <t>枕崎市土地開発公社</t>
    <rPh sb="0" eb="3">
      <t>マクラザキシ</t>
    </rPh>
    <rPh sb="3" eb="5">
      <t>トチ</t>
    </rPh>
    <rPh sb="5" eb="7">
      <t>カイハツ</t>
    </rPh>
    <rPh sb="7" eb="9">
      <t>コウシャ</t>
    </rPh>
    <phoneticPr fontId="2"/>
  </si>
  <si>
    <t>南薩地域地場産業振興センター</t>
    <rPh sb="0" eb="2">
      <t>ナンサツ</t>
    </rPh>
    <rPh sb="2" eb="4">
      <t>チイキ</t>
    </rPh>
    <rPh sb="4" eb="10">
      <t>ジバサンギョウシンコウ</t>
    </rPh>
    <phoneticPr fontId="2"/>
  </si>
  <si>
    <t>南薩木材加工センター</t>
    <rPh sb="0" eb="4">
      <t>ナンサツモクザイ</t>
    </rPh>
    <rPh sb="4" eb="6">
      <t>カコウ</t>
    </rPh>
    <phoneticPr fontId="2"/>
  </si>
  <si>
    <t>〇</t>
    <phoneticPr fontId="2"/>
  </si>
  <si>
    <t>-</t>
    <phoneticPr fontId="2"/>
  </si>
  <si>
    <t>-</t>
    <phoneticPr fontId="2"/>
  </si>
  <si>
    <t>ふるさと応援基金</t>
    <rPh sb="4" eb="8">
      <t>オウエンキキン</t>
    </rPh>
    <phoneticPr fontId="5"/>
  </si>
  <si>
    <t>地域振興基金</t>
    <rPh sb="0" eb="6">
      <t>チイキシンコウキキン</t>
    </rPh>
    <phoneticPr fontId="5"/>
  </si>
  <si>
    <t>庁舎整備基金</t>
    <rPh sb="0" eb="6">
      <t>チョウシャセイビキキン</t>
    </rPh>
    <phoneticPr fontId="5"/>
  </si>
  <si>
    <t>中山間ふるさと・水と土保全基金</t>
    <rPh sb="0" eb="3">
      <t>チュウザンカン</t>
    </rPh>
    <rPh sb="8" eb="9">
      <t>ミズ</t>
    </rPh>
    <rPh sb="10" eb="11">
      <t>ツチ</t>
    </rPh>
    <rPh sb="11" eb="13">
      <t>ホゼン</t>
    </rPh>
    <rPh sb="13" eb="15">
      <t>キキン</t>
    </rPh>
    <phoneticPr fontId="5"/>
  </si>
  <si>
    <t>岩崎奨学基金</t>
    <rPh sb="0" eb="2">
      <t>イワサキ</t>
    </rPh>
    <rPh sb="2" eb="6">
      <t>ショウガクキキン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</si>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</sst>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D07-4B17-8A00-810895A0BA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66546</c:v>
                </c:pt>
                <c:pt idx="1">
                  <c:v>59392</c:v>
                </c:pt>
                <c:pt idx="2">
                  <c:v>91967</c:v>
                </c:pt>
                <c:pt idx="3">
                  <c:v>96158</c:v>
                </c:pt>
                <c:pt idx="4">
                  <c:v>92697</c:v>
                </c:pt>
              </c:numCache>
            </c:numRef>
          </c:val>
          <c:smooth val="0"/>
          <c:extLst>
            <c:ext xmlns:c16="http://schemas.microsoft.com/office/drawing/2014/chart" uri="{C3380CC4-5D6E-409C-BE32-E72D297353CC}">
              <c16:uniqueId val="{00000001-3D07-4B17-8A00-810895A0BA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5.83</c:v>
                </c:pt>
                <c:pt idx="1">
                  <c:v>6.41</c:v>
                </c:pt>
                <c:pt idx="2">
                  <c:v>6.65</c:v>
                </c:pt>
                <c:pt idx="3">
                  <c:v>5.98</c:v>
                </c:pt>
                <c:pt idx="4">
                  <c:v>6.79</c:v>
                </c:pt>
              </c:numCache>
            </c:numRef>
          </c:val>
          <c:extLst>
            <c:ext xmlns:c16="http://schemas.microsoft.com/office/drawing/2014/chart" uri="{C3380CC4-5D6E-409C-BE32-E72D297353CC}">
              <c16:uniqueId val="{00000000-6305-4388-83CC-AD0EB8CD63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17.47</c:v>
                </c:pt>
                <c:pt idx="1">
                  <c:v>18.64</c:v>
                </c:pt>
                <c:pt idx="2">
                  <c:v>19.510000000000002</c:v>
                </c:pt>
                <c:pt idx="3">
                  <c:v>20.65</c:v>
                </c:pt>
                <c:pt idx="4">
                  <c:v>21.21</c:v>
                </c:pt>
              </c:numCache>
            </c:numRef>
          </c:val>
          <c:extLst>
            <c:ext xmlns:c16="http://schemas.microsoft.com/office/drawing/2014/chart" uri="{C3380CC4-5D6E-409C-BE32-E72D297353CC}">
              <c16:uniqueId val="{00000001-6305-4388-83CC-AD0EB8CD63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-0.31</c:v>
                </c:pt>
                <c:pt idx="1">
                  <c:v>1.97</c:v>
                </c:pt>
                <c:pt idx="2">
                  <c:v>2.33</c:v>
                </c:pt>
                <c:pt idx="3">
                  <c:v>1.19</c:v>
                </c:pt>
                <c:pt idx="4">
                  <c:v>2.81</c:v>
                </c:pt>
              </c:numCache>
            </c:numRef>
          </c:val>
          <c:smooth val="0"/>
          <c:extLst>
            <c:ext xmlns:c16="http://schemas.microsoft.com/office/drawing/2014/chart" uri="{C3380CC4-5D6E-409C-BE32-E72D297353CC}">
              <c16:uniqueId val="{00000002-6305-4388-83CC-AD0EB8CD63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0.27</c:v>
                </c:pt>
                <c:pt idx="4">
                  <c:v>#N/A</c:v>
                </c:pt>
                <c:pt idx="5">
                  <c:v>0.06</c:v>
                </c:pt>
                <c:pt idx="6">
                  <c:v>#N/A</c:v>
                </c:pt>
                <c:pt idx="7">
                  <c:v>0.37</c:v>
                </c:pt>
                <c:pt idx="8">
                  <c:v>0</c:v>
                </c:pt>
                <c:pt idx="9">
                  <c:v>0</c:v>
                </c:pt>
              </c:numCache>
            </c:numRef>
          </c:val>
          <c:extLst>
            <c:ext xmlns:c16="http://schemas.microsoft.com/office/drawing/2014/chart" uri="{C3380CC4-5D6E-409C-BE32-E72D297353CC}">
              <c16:uniqueId val="{00000000-A654-4290-BA77-78CFB72A36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54-4290-BA77-78CFB72A36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54-4290-BA77-78CFB72A369A}"/>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0.03</c:v>
                </c:pt>
                <c:pt idx="8">
                  <c:v>#N/A</c:v>
                </c:pt>
                <c:pt idx="9">
                  <c:v>0.02</c:v>
                </c:pt>
              </c:numCache>
            </c:numRef>
          </c:val>
          <c:extLst>
            <c:ext xmlns:c16="http://schemas.microsoft.com/office/drawing/2014/chart" uri="{C3380CC4-5D6E-409C-BE32-E72D297353CC}">
              <c16:uniqueId val="{00000003-A654-4290-BA77-78CFB72A369A}"/>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1.47</c:v>
                </c:pt>
                <c:pt idx="4">
                  <c:v>#N/A</c:v>
                </c:pt>
                <c:pt idx="5">
                  <c:v>0.25</c:v>
                </c:pt>
                <c:pt idx="6">
                  <c:v>#N/A</c:v>
                </c:pt>
                <c:pt idx="7">
                  <c:v>0.18</c:v>
                </c:pt>
                <c:pt idx="8">
                  <c:v>#N/A</c:v>
                </c:pt>
                <c:pt idx="9">
                  <c:v>0.17</c:v>
                </c:pt>
              </c:numCache>
            </c:numRef>
          </c:val>
          <c:extLst>
            <c:ext xmlns:c16="http://schemas.microsoft.com/office/drawing/2014/chart" uri="{C3380CC4-5D6E-409C-BE32-E72D297353CC}">
              <c16:uniqueId val="{00000004-A654-4290-BA77-78CFB72A369A}"/>
            </c:ext>
          </c:extLst>
        </c:ser>
        <c:ser>
          <c:idx val="5"/>
          <c:order val="5"/>
          <c:tx>
            <c:strRef>
              <c:f>データシート!$A$32</c:f>
              <c:strCache>
                <c:ptCount val="1"/>
                <c:pt idx="0">
                  <c:v>枕崎市公共下水道事業会計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1.0900000000000001</c:v>
                </c:pt>
              </c:numCache>
            </c:numRef>
          </c:val>
          <c:extLst>
            <c:ext xmlns:c16="http://schemas.microsoft.com/office/drawing/2014/chart" uri="{C3380CC4-5D6E-409C-BE32-E72D297353CC}">
              <c16:uniqueId val="{00000005-A654-4290-BA77-78CFB72A369A}"/>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2.08</c:v>
                </c:pt>
                <c:pt idx="2">
                  <c:v>#N/A</c:v>
                </c:pt>
                <c:pt idx="3">
                  <c:v>2.5499999999999998</c:v>
                </c:pt>
                <c:pt idx="4">
                  <c:v>#N/A</c:v>
                </c:pt>
                <c:pt idx="5">
                  <c:v>2.23</c:v>
                </c:pt>
                <c:pt idx="6">
                  <c:v>#N/A</c:v>
                </c:pt>
                <c:pt idx="7">
                  <c:v>1.96</c:v>
                </c:pt>
                <c:pt idx="8">
                  <c:v>#N/A</c:v>
                </c:pt>
                <c:pt idx="9">
                  <c:v>3.03</c:v>
                </c:pt>
              </c:numCache>
            </c:numRef>
          </c:val>
          <c:extLst>
            <c:ext xmlns:c16="http://schemas.microsoft.com/office/drawing/2014/chart" uri="{C3380CC4-5D6E-409C-BE32-E72D297353CC}">
              <c16:uniqueId val="{00000006-A654-4290-BA77-78CFB72A369A}"/>
            </c:ext>
          </c:extLst>
        </c:ser>
        <c:ser>
          <c:idx val="7"/>
          <c:order val="7"/>
          <c:tx>
            <c:strRef>
              <c:f>データシート!$A$34</c:f>
              <c:strCache>
                <c:ptCount val="1"/>
                <c:pt idx="0">
                  <c:v>枕崎市立病院事業会計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6.72</c:v>
                </c:pt>
                <c:pt idx="2">
                  <c:v>#N/A</c:v>
                </c:pt>
                <c:pt idx="3">
                  <c:v>6.48</c:v>
                </c:pt>
                <c:pt idx="4">
                  <c:v>#N/A</c:v>
                </c:pt>
                <c:pt idx="5">
                  <c:v>6.66</c:v>
                </c:pt>
                <c:pt idx="6">
                  <c:v>#N/A</c:v>
                </c:pt>
                <c:pt idx="7">
                  <c:v>6.65</c:v>
                </c:pt>
                <c:pt idx="8">
                  <c:v>#N/A</c:v>
                </c:pt>
                <c:pt idx="9">
                  <c:v>6.37</c:v>
                </c:pt>
              </c:numCache>
            </c:numRef>
          </c:val>
          <c:extLst>
            <c:ext xmlns:c16="http://schemas.microsoft.com/office/drawing/2014/chart" uri="{C3380CC4-5D6E-409C-BE32-E72D297353CC}">
              <c16:uniqueId val="{00000007-A654-4290-BA77-78CFB72A36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5.82</c:v>
                </c:pt>
                <c:pt idx="2">
                  <c:v>#N/A</c:v>
                </c:pt>
                <c:pt idx="3">
                  <c:v>6.41</c:v>
                </c:pt>
                <c:pt idx="4">
                  <c:v>#N/A</c:v>
                </c:pt>
                <c:pt idx="5">
                  <c:v>6.64</c:v>
                </c:pt>
                <c:pt idx="6">
                  <c:v>#N/A</c:v>
                </c:pt>
                <c:pt idx="7">
                  <c:v>5.97</c:v>
                </c:pt>
                <c:pt idx="8">
                  <c:v>#N/A</c:v>
                </c:pt>
                <c:pt idx="9">
                  <c:v>6.79</c:v>
                </c:pt>
              </c:numCache>
            </c:numRef>
          </c:val>
          <c:extLst>
            <c:ext xmlns:c16="http://schemas.microsoft.com/office/drawing/2014/chart" uri="{C3380CC4-5D6E-409C-BE32-E72D297353CC}">
              <c16:uniqueId val="{00000008-A654-4290-BA77-78CFB72A369A}"/>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11.39</c:v>
                </c:pt>
                <c:pt idx="2">
                  <c:v>#N/A</c:v>
                </c:pt>
                <c:pt idx="3">
                  <c:v>12.37</c:v>
                </c:pt>
                <c:pt idx="4">
                  <c:v>#N/A</c:v>
                </c:pt>
                <c:pt idx="5">
                  <c:v>12.59</c:v>
                </c:pt>
                <c:pt idx="6">
                  <c:v>#N/A</c:v>
                </c:pt>
                <c:pt idx="7">
                  <c:v>12.32</c:v>
                </c:pt>
                <c:pt idx="8">
                  <c:v>#N/A</c:v>
                </c:pt>
                <c:pt idx="9">
                  <c:v>11.33</c:v>
                </c:pt>
              </c:numCache>
            </c:numRef>
          </c:val>
          <c:extLst>
            <c:ext xmlns:c16="http://schemas.microsoft.com/office/drawing/2014/chart" uri="{C3380CC4-5D6E-409C-BE32-E72D297353CC}">
              <c16:uniqueId val="{00000009-A654-4290-BA77-78CFB72A36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923</c:v>
                </c:pt>
                <c:pt idx="5">
                  <c:v>824</c:v>
                </c:pt>
                <c:pt idx="8">
                  <c:v>816</c:v>
                </c:pt>
                <c:pt idx="11">
                  <c:v>845</c:v>
                </c:pt>
                <c:pt idx="14">
                  <c:v>848</c:v>
                </c:pt>
              </c:numCache>
            </c:numRef>
          </c:val>
          <c:extLst>
            <c:ext xmlns:c16="http://schemas.microsoft.com/office/drawing/2014/chart" uri="{C3380CC4-5D6E-409C-BE32-E72D297353CC}">
              <c16:uniqueId val="{00000000-F2F8-43EE-B715-07797D0C56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F8-43EE-B715-07797D0C56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2</c:v>
                </c:pt>
                <c:pt idx="12">
                  <c:v>1</c:v>
                </c:pt>
              </c:numCache>
            </c:numRef>
          </c:val>
          <c:extLst>
            <c:ext xmlns:c16="http://schemas.microsoft.com/office/drawing/2014/chart" uri="{C3380CC4-5D6E-409C-BE32-E72D297353CC}">
              <c16:uniqueId val="{00000002-F2F8-43EE-B715-07797D0C56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8-43EE-B715-07797D0C56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236</c:v>
                </c:pt>
                <c:pt idx="3">
                  <c:v>241</c:v>
                </c:pt>
                <c:pt idx="6">
                  <c:v>261</c:v>
                </c:pt>
                <c:pt idx="9">
                  <c:v>264</c:v>
                </c:pt>
                <c:pt idx="12">
                  <c:v>265</c:v>
                </c:pt>
              </c:numCache>
            </c:numRef>
          </c:val>
          <c:extLst>
            <c:ext xmlns:c16="http://schemas.microsoft.com/office/drawing/2014/chart" uri="{C3380CC4-5D6E-409C-BE32-E72D297353CC}">
              <c16:uniqueId val="{00000004-F2F8-43EE-B715-07797D0C56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8-43EE-B715-07797D0C56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F8-43EE-B715-07797D0C56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1254</c:v>
                </c:pt>
                <c:pt idx="3">
                  <c:v>1122</c:v>
                </c:pt>
                <c:pt idx="6">
                  <c:v>1092</c:v>
                </c:pt>
                <c:pt idx="9">
                  <c:v>1063</c:v>
                </c:pt>
                <c:pt idx="12">
                  <c:v>1043</c:v>
                </c:pt>
              </c:numCache>
            </c:numRef>
          </c:val>
          <c:extLst>
            <c:ext xmlns:c16="http://schemas.microsoft.com/office/drawing/2014/chart" uri="{C3380CC4-5D6E-409C-BE32-E72D297353CC}">
              <c16:uniqueId val="{00000007-F2F8-43EE-B715-07797D0C56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570</c:v>
                </c:pt>
                <c:pt idx="2">
                  <c:v>#N/A</c:v>
                </c:pt>
                <c:pt idx="3">
                  <c:v>#N/A</c:v>
                </c:pt>
                <c:pt idx="4">
                  <c:v>542</c:v>
                </c:pt>
                <c:pt idx="5">
                  <c:v>#N/A</c:v>
                </c:pt>
                <c:pt idx="6">
                  <c:v>#N/A</c:v>
                </c:pt>
                <c:pt idx="7">
                  <c:v>540</c:v>
                </c:pt>
                <c:pt idx="8">
                  <c:v>#N/A</c:v>
                </c:pt>
                <c:pt idx="9">
                  <c:v>#N/A</c:v>
                </c:pt>
                <c:pt idx="10">
                  <c:v>484</c:v>
                </c:pt>
                <c:pt idx="11">
                  <c:v>#N/A</c:v>
                </c:pt>
                <c:pt idx="12">
                  <c:v>#N/A</c:v>
                </c:pt>
                <c:pt idx="13">
                  <c:v>461</c:v>
                </c:pt>
                <c:pt idx="14">
                  <c:v>#N/A</c:v>
                </c:pt>
              </c:numCache>
            </c:numRef>
          </c:val>
          <c:smooth val="0"/>
          <c:extLst>
            <c:ext xmlns:c16="http://schemas.microsoft.com/office/drawing/2014/chart" uri="{C3380CC4-5D6E-409C-BE32-E72D297353CC}">
              <c16:uniqueId val="{00000008-F2F8-43EE-B715-07797D0C56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8926</c:v>
                </c:pt>
                <c:pt idx="5">
                  <c:v>8993</c:v>
                </c:pt>
                <c:pt idx="8">
                  <c:v>9157</c:v>
                </c:pt>
                <c:pt idx="11">
                  <c:v>9539</c:v>
                </c:pt>
                <c:pt idx="14">
                  <c:v>9704</c:v>
                </c:pt>
              </c:numCache>
            </c:numRef>
          </c:val>
          <c:extLst>
            <c:ext xmlns:c16="http://schemas.microsoft.com/office/drawing/2014/chart" uri="{C3380CC4-5D6E-409C-BE32-E72D297353CC}">
              <c16:uniqueId val="{00000000-C4B6-440C-A17B-67AAC65F30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610</c:v>
                </c:pt>
                <c:pt idx="5">
                  <c:v>695</c:v>
                </c:pt>
                <c:pt idx="8">
                  <c:v>694</c:v>
                </c:pt>
                <c:pt idx="11">
                  <c:v>693</c:v>
                </c:pt>
                <c:pt idx="14">
                  <c:v>662</c:v>
                </c:pt>
              </c:numCache>
            </c:numRef>
          </c:val>
          <c:extLst>
            <c:ext xmlns:c16="http://schemas.microsoft.com/office/drawing/2014/chart" uri="{C3380CC4-5D6E-409C-BE32-E72D297353CC}">
              <c16:uniqueId val="{00000001-C4B6-440C-A17B-67AAC65F30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1930</c:v>
                </c:pt>
                <c:pt idx="5">
                  <c:v>2224</c:v>
                </c:pt>
                <c:pt idx="8">
                  <c:v>2718</c:v>
                </c:pt>
                <c:pt idx="11">
                  <c:v>4004</c:v>
                </c:pt>
                <c:pt idx="14">
                  <c:v>5348</c:v>
                </c:pt>
              </c:numCache>
            </c:numRef>
          </c:val>
          <c:extLst>
            <c:ext xmlns:c16="http://schemas.microsoft.com/office/drawing/2014/chart" uri="{C3380CC4-5D6E-409C-BE32-E72D297353CC}">
              <c16:uniqueId val="{00000002-C4B6-440C-A17B-67AAC65F30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B6-440C-A17B-67AAC65F30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B6-440C-A17B-67AAC65F30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112</c:v>
                </c:pt>
                <c:pt idx="3">
                  <c:v>81</c:v>
                </c:pt>
                <c:pt idx="6">
                  <c:v>53</c:v>
                </c:pt>
                <c:pt idx="9">
                  <c:v>65</c:v>
                </c:pt>
                <c:pt idx="12">
                  <c:v>59</c:v>
                </c:pt>
              </c:numCache>
            </c:numRef>
          </c:val>
          <c:extLst>
            <c:ext xmlns:c16="http://schemas.microsoft.com/office/drawing/2014/chart" uri="{C3380CC4-5D6E-409C-BE32-E72D297353CC}">
              <c16:uniqueId val="{00000005-C4B6-440C-A17B-67AAC65F30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3225</c:v>
                </c:pt>
                <c:pt idx="3">
                  <c:v>3148</c:v>
                </c:pt>
                <c:pt idx="6">
                  <c:v>2950</c:v>
                </c:pt>
                <c:pt idx="9">
                  <c:v>2841</c:v>
                </c:pt>
                <c:pt idx="12">
                  <c:v>2753</c:v>
                </c:pt>
              </c:numCache>
            </c:numRef>
          </c:val>
          <c:extLst>
            <c:ext xmlns:c16="http://schemas.microsoft.com/office/drawing/2014/chart" uri="{C3380CC4-5D6E-409C-BE32-E72D297353CC}">
              <c16:uniqueId val="{00000006-C4B6-440C-A17B-67AAC65F30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4B6-440C-A17B-67AAC65F30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3293</c:v>
                </c:pt>
                <c:pt idx="3">
                  <c:v>3189</c:v>
                </c:pt>
                <c:pt idx="6">
                  <c:v>3150</c:v>
                </c:pt>
                <c:pt idx="9">
                  <c:v>3293</c:v>
                </c:pt>
                <c:pt idx="12">
                  <c:v>3199</c:v>
                </c:pt>
              </c:numCache>
            </c:numRef>
          </c:val>
          <c:extLst>
            <c:ext xmlns:c16="http://schemas.microsoft.com/office/drawing/2014/chart" uri="{C3380CC4-5D6E-409C-BE32-E72D297353CC}">
              <c16:uniqueId val="{00000008-C4B6-440C-A17B-67AAC65F30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c:v>
                </c:pt>
                <c:pt idx="3">
                  <c:v>10</c:v>
                </c:pt>
                <c:pt idx="6">
                  <c:v>7</c:v>
                </c:pt>
                <c:pt idx="9">
                  <c:v>4</c:v>
                </c:pt>
                <c:pt idx="12">
                  <c:v>3</c:v>
                </c:pt>
              </c:numCache>
            </c:numRef>
          </c:val>
          <c:extLst>
            <c:ext xmlns:c16="http://schemas.microsoft.com/office/drawing/2014/chart" uri="{C3380CC4-5D6E-409C-BE32-E72D297353CC}">
              <c16:uniqueId val="{00000009-C4B6-440C-A17B-67AAC65F30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10669</c:v>
                </c:pt>
                <c:pt idx="3">
                  <c:v>10642</c:v>
                </c:pt>
                <c:pt idx="6">
                  <c:v>10637</c:v>
                </c:pt>
                <c:pt idx="9">
                  <c:v>11002</c:v>
                </c:pt>
                <c:pt idx="12">
                  <c:v>11200</c:v>
                </c:pt>
              </c:numCache>
            </c:numRef>
          </c:val>
          <c:extLst>
            <c:ext xmlns:c16="http://schemas.microsoft.com/office/drawing/2014/chart" uri="{C3380CC4-5D6E-409C-BE32-E72D297353CC}">
              <c16:uniqueId val="{0000000A-C4B6-440C-A17B-67AAC65F30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5847</c:v>
                </c:pt>
                <c:pt idx="2">
                  <c:v>#N/A</c:v>
                </c:pt>
                <c:pt idx="3">
                  <c:v>#N/A</c:v>
                </c:pt>
                <c:pt idx="4">
                  <c:v>5157</c:v>
                </c:pt>
                <c:pt idx="5">
                  <c:v>#N/A</c:v>
                </c:pt>
                <c:pt idx="6">
                  <c:v>#N/A</c:v>
                </c:pt>
                <c:pt idx="7">
                  <c:v>4229</c:v>
                </c:pt>
                <c:pt idx="8">
                  <c:v>#N/A</c:v>
                </c:pt>
                <c:pt idx="9">
                  <c:v>#N/A</c:v>
                </c:pt>
                <c:pt idx="10">
                  <c:v>2969</c:v>
                </c:pt>
                <c:pt idx="11">
                  <c:v>#N/A</c:v>
                </c:pt>
                <c:pt idx="12">
                  <c:v>#N/A</c:v>
                </c:pt>
                <c:pt idx="13">
                  <c:v>1500</c:v>
                </c:pt>
                <c:pt idx="14">
                  <c:v>#N/A</c:v>
                </c:pt>
              </c:numCache>
            </c:numRef>
          </c:val>
          <c:smooth val="0"/>
          <c:extLst>
            <c:ext xmlns:c16="http://schemas.microsoft.com/office/drawing/2014/chart" uri="{C3380CC4-5D6E-409C-BE32-E72D297353CC}">
              <c16:uniqueId val="{0000000B-C4B6-440C-A17B-67AAC65F30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1176</c:v>
                </c:pt>
                <c:pt idx="1">
                  <c:v>1242</c:v>
                </c:pt>
                <c:pt idx="2">
                  <c:v>1314</c:v>
                </c:pt>
              </c:numCache>
            </c:numRef>
          </c:val>
          <c:extLst>
            <c:ext xmlns:c16="http://schemas.microsoft.com/office/drawing/2014/chart" uri="{C3380CC4-5D6E-409C-BE32-E72D297353CC}">
              <c16:uniqueId val="{00000000-4166-451D-AF18-6DF9D85F44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329</c:v>
                </c:pt>
                <c:pt idx="1">
                  <c:v>338</c:v>
                </c:pt>
                <c:pt idx="2">
                  <c:v>338</c:v>
                </c:pt>
              </c:numCache>
            </c:numRef>
          </c:val>
          <c:extLst>
            <c:ext xmlns:c16="http://schemas.microsoft.com/office/drawing/2014/chart" uri="{C3380CC4-5D6E-409C-BE32-E72D297353CC}">
              <c16:uniqueId val="{00000001-4166-451D-AF18-6DF9D85F44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858</c:v>
                </c:pt>
                <c:pt idx="1">
                  <c:v>2028</c:v>
                </c:pt>
                <c:pt idx="2">
                  <c:v>3257</c:v>
                </c:pt>
              </c:numCache>
            </c:numRef>
          </c:val>
          <c:extLst>
            <c:ext xmlns:c16="http://schemas.microsoft.com/office/drawing/2014/chart" uri="{C3380CC4-5D6E-409C-BE32-E72D297353CC}">
              <c16:uniqueId val="{00000002-4166-451D-AF18-6DF9D85F44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本市は水道・病院・下水道事業を実施していることから，公営企業債の元利償還金に対する繰出の負担が大きくなっている。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令和２年度については公共下水道事業分の準元利償還金が増加したものの，一般会計の元利償還金はこれまでの繰上償還の影響などで減少したことから，実質公債費比率の分子も減少した。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実質公債費比率は年々改善が図られているものの，依然として高い水準にあるため，必要となる社会資本への投資を行いつつ，交付税措置の有利な地方債の活用により実質的な公債費負担の軽減に努める。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減債基金残高のうち，実質公債比率の算定に用いる満期一括償還地方債の償還の財源として積み立てた額はない。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将来負担額については，比率を求める算式の分母となる標準財政規模から算入公債費を差し引いた額が前年度に比べ増加した。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分子については，将来負担額は増加したものの，充当可能財源等について充当可能基金がふるさと応援基金の影響による大幅な増などにより増加し，また，基準財政需要額算入見込額についても交付税措置の高い有利な地方債の活用に努めてきたことから，前年度よりも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他団体と比較すると依然として高い水準にあることから，引き続き市全体で投資的経費の適切な選択・重点化等を行いながら，交付税措置の高い有利な地方債を活用し，後年度負担を軽減していくとともに，財政調整基金をはじめとする基金を確保し，さらなる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2,321,052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特にふるさと納税の増に伴うふるさと応援基金の増が，基金全体の増の要因となっている。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・地域振興基金：指定寄附による積立に伴う増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・庁舎整備基金：庁舎の建替えを見据えた基金積み立ての増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近年のふるさと納税の増により短期的には今後も増加していく見込みであるが，それぞれの使途に沿った事業に充当していくため，中長期的には残高を増やしていく方針ではない。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財政調整基金については国民健康保険特別会計への財源補填等により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算式の分母である基準財政需要額が地域社会再生事業費の皆増等により増加したものの，分子である基準財政収入額が地方消費税交付金の増等により増加したことで，単年度の財政力指数は</a:t>
          </a:r>
          <a:r>
            <a:rPr kumimoji="1" lang="en-US" altLang="ja-JP" sz="1300" baseline="0">
              <a:latin typeface="ＭＳ Ｐゴシック" panose="020B0600070205080204" pitchFamily="50" charset="-128"/>
              <a:ea typeface="ＭＳ Ｐゴシック" panose="020B0600070205080204" pitchFamily="50" charset="-128"/>
            </a:rPr>
            <a:t>0.43</a:t>
          </a:r>
          <a:r>
            <a:rPr kumimoji="1" lang="ja-JP" altLang="en-US" sz="1300" baseline="0">
              <a:latin typeface="ＭＳ Ｐゴシック" panose="020B0600070205080204" pitchFamily="50" charset="-128"/>
              <a:ea typeface="ＭＳ Ｐゴシック" panose="020B0600070205080204" pitchFamily="50" charset="-128"/>
            </a:rPr>
            <a:t>となったが３箇年平均では前年度と同じ</a:t>
          </a:r>
          <a:r>
            <a:rPr kumimoji="1" lang="en-US" altLang="ja-JP" sz="1300" baseline="0">
              <a:latin typeface="ＭＳ Ｐゴシック" panose="020B0600070205080204" pitchFamily="50" charset="-128"/>
              <a:ea typeface="ＭＳ Ｐゴシック" panose="020B0600070205080204" pitchFamily="50" charset="-128"/>
            </a:rPr>
            <a:t>0.42</a:t>
          </a:r>
          <a:r>
            <a:rPr kumimoji="1" lang="ja-JP" altLang="en-US" sz="1300" baseline="0">
              <a:latin typeface="ＭＳ Ｐゴシック" panose="020B0600070205080204" pitchFamily="50" charset="-128"/>
              <a:ea typeface="ＭＳ Ｐゴシック" panose="020B0600070205080204" pitchFamily="50" charset="-128"/>
            </a:rPr>
            <a:t>となっている。</a:t>
          </a:r>
          <a:r>
            <a:rPr kumimoji="1" lang="en-US" altLang="ja-JP" sz="1300" baseline="0">
              <a:latin typeface="ＭＳ Ｐゴシック" panose="020B0600070205080204" pitchFamily="50" charset="-128"/>
              <a:ea typeface="ＭＳ Ｐゴシック" panose="020B0600070205080204" pitchFamily="50" charset="-128"/>
            </a:rPr>
            <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今後も市税等の歳入確保に努め，定員管理・給与の適正化等により義務的経費を中心とした歳出削減に取り組む。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算式の分母となる臨時財政対策債を加えた経常一般財源収入額が地方消費税交付金や普通交付税等の増により増加したことに加え，算式の分子となる経常経費充当一般財源は公共下水道事業の地方公営企業法適用化に伴い繰出金が補助費等になったことで補助費等が増加したものの，人件費の減やふるさと応援基金の活用等により総額で減少し，比率は前年度と比べ</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引き続き市税をはじめとする自主財源の確保や，義務的経費を中心とした経常経費の削減を行うとともに，ふるさと応援基金の活用を図って経常経費充当一般財源を減少させる。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52977</xdr:rowOff>
    </xdr:from>
    <xdr:to>
      <xdr:col>23</xdr:col>
      <xdr:colOff>133350</xdr:colOff>
      <xdr:row>60</xdr:row>
      <xdr:rowOff>115026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399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115026</xdr:rowOff>
    </xdr:from>
    <xdr:to>
      <xdr:col>19</xdr:col>
      <xdr:colOff>133350</xdr:colOff>
      <xdr:row>60</xdr:row>
      <xdr:rowOff>121920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020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135709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089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118473</xdr:rowOff>
    </xdr:from>
    <xdr:to>
      <xdr:col>11</xdr:col>
      <xdr:colOff>31750</xdr:colOff>
      <xdr:row>60</xdr:row>
      <xdr:rowOff>135709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054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2177</xdr:rowOff>
    </xdr:from>
    <xdr:to>
      <xdr:col>23</xdr:col>
      <xdr:colOff>184150</xdr:colOff>
      <xdr:row>60</xdr:row>
      <xdr:rowOff>103777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18704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4553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157497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84909</xdr:rowOff>
    </xdr:from>
    <xdr:to>
      <xdr:col>11</xdr:col>
      <xdr:colOff>82550</xdr:colOff>
      <xdr:row>61</xdr:row>
      <xdr:rowOff>15059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171286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職員給は減となったものの会計年度任用職員制度の運用開始及び人口減少により，人口１人当たり人件費は増加している。また，物件費の決算額はふるさと納税返礼事業や公立学校情報機器整備費の増により前年度に比べ増加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今後も定員管理・給与の適正化等による人件費の見直しなどの行財政改革に取り組むとともに，事業委託の推進などに伴い物件費が増加傾向にあることから，必要性などを十分に検討し，見直しに努める。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30100</xdr:rowOff>
    </xdr:from>
    <xdr:to>
      <xdr:col>23</xdr:col>
      <xdr:colOff>133350</xdr:colOff>
      <xdr:row>83</xdr:row>
      <xdr:rowOff>83251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60450"/>
          <a:ext cx="8382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155363</xdr:rowOff>
    </xdr:from>
    <xdr:to>
      <xdr:col>19</xdr:col>
      <xdr:colOff>133350</xdr:colOff>
      <xdr:row>83</xdr:row>
      <xdr:rowOff>30100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14263"/>
          <a:ext cx="889000" cy="4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141351</xdr:rowOff>
    </xdr:from>
    <xdr:to>
      <xdr:col>15</xdr:col>
      <xdr:colOff>82550</xdr:colOff>
      <xdr:row>82</xdr:row>
      <xdr:rowOff>155363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00251"/>
          <a:ext cx="889000" cy="1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141351</xdr:rowOff>
    </xdr:from>
    <xdr:to>
      <xdr:col>11</xdr:col>
      <xdr:colOff>31750</xdr:colOff>
      <xdr:row>82</xdr:row>
      <xdr:rowOff>141903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0025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32451</xdr:rowOff>
    </xdr:from>
    <xdr:to>
      <xdr:col>23</xdr:col>
      <xdr:colOff>184150</xdr:colOff>
      <xdr:row>83</xdr:row>
      <xdr:rowOff>134051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48978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0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150750</xdr:rowOff>
    </xdr:from>
    <xdr:to>
      <xdr:col>19</xdr:col>
      <xdr:colOff>184150</xdr:colOff>
      <xdr:row>83</xdr:row>
      <xdr:rowOff>80900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91077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104563</xdr:rowOff>
    </xdr:from>
    <xdr:to>
      <xdr:col>15</xdr:col>
      <xdr:colOff>133350</xdr:colOff>
      <xdr:row>83</xdr:row>
      <xdr:rowOff>34713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44890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3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90551</xdr:rowOff>
    </xdr:from>
    <xdr:to>
      <xdr:col>11</xdr:col>
      <xdr:colOff>82550</xdr:colOff>
      <xdr:row>83</xdr:row>
      <xdr:rowOff>20701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30878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1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91103</xdr:rowOff>
    </xdr:from>
    <xdr:to>
      <xdr:col>7</xdr:col>
      <xdr:colOff>31750</xdr:colOff>
      <xdr:row>83</xdr:row>
      <xdr:rowOff>21253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31430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1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これまでの職員の給与削減（平成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年３月），特別昇給の廃止，特勤手当の見直し等を行っており，前年度より低下し，類似団体平均よりも低くなった。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引き続き各種手当の見直し等を行い，一層の給与適正化に努める。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77712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令和３年４月１日現在の普通会計職員は令和２年４月１日現在の職員数から増加し，人口は減少したことから人口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推進計画における定員管理の目標値に基づき，行政サービスの質の確保や市職員が担うべき役割や直接行うべき業務を整理し，見直しを行った上で，引き続き民間委託等の積極的な活用，さらには市民協働を推進し，また，職員の年齢構成に考慮しながら新規職員の採用枠の確保を図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126940</xdr:rowOff>
    </xdr:from>
    <xdr:to>
      <xdr:col>81</xdr:col>
      <xdr:colOff>44450</xdr:colOff>
      <xdr:row>63</xdr:row>
      <xdr:rowOff>155666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28290"/>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94766</xdr:rowOff>
    </xdr:from>
    <xdr:to>
      <xdr:col>77</xdr:col>
      <xdr:colOff>44450</xdr:colOff>
      <xdr:row>63</xdr:row>
      <xdr:rowOff>126940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9611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94766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7428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49954</xdr:rowOff>
    </xdr:from>
    <xdr:to>
      <xdr:col>68</xdr:col>
      <xdr:colOff>152400</xdr:colOff>
      <xdr:row>63</xdr:row>
      <xdr:rowOff>72934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5130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104866</xdr:rowOff>
    </xdr:from>
    <xdr:to>
      <xdr:col>81</xdr:col>
      <xdr:colOff>95250</xdr:colOff>
      <xdr:row>64</xdr:row>
      <xdr:rowOff>35016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76943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76140</xdr:rowOff>
    </xdr:from>
    <xdr:to>
      <xdr:col>77</xdr:col>
      <xdr:colOff>95250</xdr:colOff>
      <xdr:row>64</xdr:row>
      <xdr:rowOff>6290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162517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6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43966</xdr:rowOff>
    </xdr:from>
    <xdr:to>
      <xdr:col>73</xdr:col>
      <xdr:colOff>44450</xdr:colOff>
      <xdr:row>63</xdr:row>
      <xdr:rowOff>145566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130343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22134</xdr:rowOff>
    </xdr:from>
    <xdr:to>
      <xdr:col>68</xdr:col>
      <xdr:colOff>203200</xdr:colOff>
      <xdr:row>63</xdr:row>
      <xdr:rowOff>123734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108511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170604</xdr:rowOff>
    </xdr:from>
    <xdr:to>
      <xdr:col>64</xdr:col>
      <xdr:colOff>152400</xdr:colOff>
      <xdr:row>63</xdr:row>
      <xdr:rowOff>100754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85531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増加したことに加え，分子については一般会計の元利償還金の額が，これまでの繰上償還の影響などから減となったことや交付税措置率の高い地方債の活用を図ってきたことなどによって分子全体で減となり，単年度の実質公債費率が前年度に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ポイント改善し，３箇年平均では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36089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767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46143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7973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64241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9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13441</xdr:rowOff>
    </xdr:from>
    <xdr:to>
      <xdr:col>64</xdr:col>
      <xdr:colOff>152400</xdr:colOff>
      <xdr:row>37</xdr:row>
      <xdr:rowOff>115041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99818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算式の分母となる標準財政規模から算入公債費を差し引いた額が前年度に比べ増加したことに加え，分子については債務負担行為に基づく支出予定額等は減少したが，一般会計の地方債現在高が増加したことで将来負担額は増となったものの，ふるさと応援基金の影響により充当可能基金が大幅に増加したことから分子全体として実質的な将来負担額は減となり，前年度に比べ</a:t>
          </a:r>
          <a:r>
            <a:rPr kumimoji="1" lang="en-US" altLang="ja-JP" sz="1150">
              <a:latin typeface="ＭＳ Ｐゴシック" panose="020B0600070205080204" pitchFamily="50" charset="-128"/>
              <a:ea typeface="ＭＳ Ｐゴシック" panose="020B0600070205080204" pitchFamily="50" charset="-128"/>
            </a:rPr>
            <a:t>28.9</a:t>
          </a:r>
          <a:r>
            <a:rPr kumimoji="1" lang="ja-JP" altLang="en-US" sz="1150">
              <a:latin typeface="ＭＳ Ｐゴシック" panose="020B0600070205080204" pitchFamily="50" charset="-128"/>
              <a:ea typeface="ＭＳ Ｐゴシック" panose="020B0600070205080204" pitchFamily="50" charset="-128"/>
            </a:rPr>
            <a:t>ポイント改善した。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しかし，県内の他市と比較すると依然として高い水準にあることから，今後も市全体で投資的経費の適切な選択と重点化等を行いながら，公営企業会計等を含め交付税措置率の高い有利な地方債を活用して，後年度の実質的な公債費負担を縮減していくとともに，基金を確保することでさらなる比率の改善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81767</xdr:rowOff>
    </xdr:from>
    <xdr:to>
      <xdr:col>81</xdr:col>
      <xdr:colOff>44450</xdr:colOff>
      <xdr:row>15</xdr:row>
      <xdr:rowOff>26543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82067"/>
          <a:ext cx="838200" cy="1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66543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66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26543</xdr:rowOff>
    </xdr:from>
    <xdr:to>
      <xdr:col>77</xdr:col>
      <xdr:colOff>44450</xdr:colOff>
      <xdr:row>15</xdr:row>
      <xdr:rowOff>121052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98293"/>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121052</xdr:rowOff>
    </xdr:from>
    <xdr:to>
      <xdr:col>72</xdr:col>
      <xdr:colOff>203200</xdr:colOff>
      <xdr:row>16</xdr:row>
      <xdr:rowOff>23601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92802"/>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23601</xdr:rowOff>
    </xdr:from>
    <xdr:to>
      <xdr:col>68</xdr:col>
      <xdr:colOff>152400</xdr:colOff>
      <xdr:row>16</xdr:row>
      <xdr:rowOff>72665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6680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30967</xdr:rowOff>
    </xdr:from>
    <xdr:to>
      <xdr:col>81</xdr:col>
      <xdr:colOff>95250</xdr:colOff>
      <xdr:row>14</xdr:row>
      <xdr:rowOff>132567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123694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5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147193</xdr:rowOff>
    </xdr:from>
    <xdr:to>
      <xdr:col>77</xdr:col>
      <xdr:colOff>95250</xdr:colOff>
      <xdr:row>15</xdr:row>
      <xdr:rowOff>77343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62120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3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70252</xdr:rowOff>
    </xdr:from>
    <xdr:to>
      <xdr:col>73</xdr:col>
      <xdr:colOff>44450</xdr:colOff>
      <xdr:row>16</xdr:row>
      <xdr:rowOff>402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156629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2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144251</xdr:rowOff>
    </xdr:from>
    <xdr:to>
      <xdr:col>68</xdr:col>
      <xdr:colOff>203200</xdr:colOff>
      <xdr:row>16</xdr:row>
      <xdr:rowOff>74401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59178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0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21865</xdr:rowOff>
    </xdr:from>
    <xdr:to>
      <xdr:col>64</xdr:col>
      <xdr:colOff>152400</xdr:colOff>
      <xdr:row>16</xdr:row>
      <xdr:rowOff>123465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108242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会計年度任用職員制度の運用開始に伴い会計年度職員期末手当が皆増となったが，職員給や退職手当負担金の減によって人件費に係る経常経費充当一般財源は前年度と比べ減少した。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本市の場合，常備消防については直営で実施しており，現段階では平均年齢・平均勤続年数ともに県内</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市の中でも高いこと等により，類似団体と比較しても高い水準にある。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今後とも定員管理・給与の適正化など行財政改革への取組を通じて人件費の削減に努める。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1270</xdr:rowOff>
    </xdr:from>
    <xdr:to>
      <xdr:col>24</xdr:col>
      <xdr:colOff>25400</xdr:colOff>
      <xdr:row>41</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30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92710</xdr:rowOff>
    </xdr:from>
    <xdr:to>
      <xdr:col>19</xdr:col>
      <xdr:colOff>187325</xdr:colOff>
      <xdr:row>41</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12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85090</xdr:rowOff>
    </xdr:from>
    <xdr:to>
      <xdr:col>15</xdr:col>
      <xdr:colOff>98425</xdr:colOff>
      <xdr:row>41</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11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157480</xdr:rowOff>
    </xdr:from>
    <xdr:to>
      <xdr:col>11</xdr:col>
      <xdr:colOff>9525</xdr:colOff>
      <xdr:row>41</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15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121920</xdr:rowOff>
    </xdr:from>
    <xdr:to>
      <xdr:col>24</xdr:col>
      <xdr:colOff>76200</xdr:colOff>
      <xdr:row>41</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41910</xdr:rowOff>
    </xdr:from>
    <xdr:to>
      <xdr:col>20</xdr:col>
      <xdr:colOff>38100</xdr:colOff>
      <xdr:row>41</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87630</xdr:rowOff>
    </xdr:from>
    <xdr:to>
      <xdr:col>15</xdr:col>
      <xdr:colOff>149225</xdr:colOff>
      <xdr:row>42</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34290</xdr:rowOff>
    </xdr:from>
    <xdr:to>
      <xdr:col>11</xdr:col>
      <xdr:colOff>60325</xdr:colOff>
      <xdr:row>41</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106680</xdr:rowOff>
    </xdr:from>
    <xdr:to>
      <xdr:col>6</xdr:col>
      <xdr:colOff>171450</xdr:colOff>
      <xdr:row>41</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電算組織管理運営費が増となったものの，定期予防接種費等の減によって物件費に係る経常経費充当一般財源は減少し，前年度に比べ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物件費の決算額は事業委託の推進などに伴い増加傾向にあることから，今後も引き続き必要性などを十分に検討し，見直しに努める。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介護給付・訓練費及び施設型給付費が増となったが，生活保護費や児童扶養手当の減及び障害者医療費の皆減により，扶助費に係る経常経費充当一般財源は前年度に比べ減少した。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今後も市の単独事業については費用対効果等を検証し，見直しを行うなど，扶助費の抑制に努める。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8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ポイント減少し，維持補修費に係る経常収支比率も前年度に比べ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への繰出が地方公営企業法の適用に伴い皆減となったが，後期高齢者医療特別会計をはじめ，各特別会計への繰出金は増加傾向にあり，公共下水道事業の地方公営企業法適用後も類似団体平均を上回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415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2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7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62230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2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一部事務組合負担金の増及び公共下水道事業の地方公営企業法適用化に伴う補助費等の増により，補助費等に係る経常経費充当一般財源は前年度に比べ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ポイント増加し，鹿児島県平均を上回った。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今後は市の単独補助金の必要性などを十分に検討し，見直しを進めていく。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35</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151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76708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台風の常襲地帯であることから災害対策等の事業を推進してきたことにより公債費は高水準で推移してきたが，繰上償還による退職手当債等の減や投資的経費の適切な選択と重点化による借入額の抑制に努めてきたため，公債費は減とな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引き続き借入額の抑制や交付税措置の高い有利な地方債の活用を図ることで公債費負担の軽減に努める。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74</xdr:row>
      <xdr:rowOff>132715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104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132715</xdr:rowOff>
    </xdr:from>
    <xdr:to>
      <xdr:col>19</xdr:col>
      <xdr:colOff>187325</xdr:colOff>
      <xdr:row>74</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151765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295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151765</xdr:rowOff>
    </xdr:from>
    <xdr:to>
      <xdr:col>11</xdr:col>
      <xdr:colOff>9525</xdr:colOff>
      <xdr:row>75</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39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152417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81915</xdr:rowOff>
    </xdr:from>
    <xdr:to>
      <xdr:col>20</xdr:col>
      <xdr:colOff>38100</xdr:colOff>
      <xdr:row>75</xdr:row>
      <xdr:rowOff>12065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22242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100965</xdr:rowOff>
    </xdr:from>
    <xdr:to>
      <xdr:col>11</xdr:col>
      <xdr:colOff>60325</xdr:colOff>
      <xdr:row>75</xdr:row>
      <xdr:rowOff>31115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41292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公債費以外の経常収支比率については，類似団体平均と比べて高い状態が続いている。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各性質別の分析については前述のとおりであるが，人件費，扶助費，繰出金が類似団体平均より高くなっている。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今後も行財政改革等の取組により削減に努める。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17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101571</xdr:rowOff>
    </xdr:from>
    <xdr:to>
      <xdr:col>29</xdr:col>
      <xdr:colOff>127000</xdr:colOff>
      <xdr:row>17</xdr:row>
      <xdr:rowOff>154312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3846"/>
          <a:ext cx="6477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154312</xdr:rowOff>
    </xdr:from>
    <xdr:to>
      <xdr:col>26</xdr:col>
      <xdr:colOff>50800</xdr:colOff>
      <xdr:row>18</xdr:row>
      <xdr:rowOff>1934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6587"/>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1934</xdr:rowOff>
    </xdr:from>
    <xdr:to>
      <xdr:col>22</xdr:col>
      <xdr:colOff>114300</xdr:colOff>
      <xdr:row>18</xdr:row>
      <xdr:rowOff>15421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5659"/>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15421</xdr:rowOff>
    </xdr:from>
    <xdr:to>
      <xdr:col>18</xdr:col>
      <xdr:colOff>177800</xdr:colOff>
      <xdr:row>18</xdr:row>
      <xdr:rowOff>37781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9146"/>
          <a:ext cx="698500" cy="2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50771</xdr:rowOff>
    </xdr:from>
    <xdr:to>
      <xdr:col>29</xdr:col>
      <xdr:colOff>177800</xdr:colOff>
      <xdr:row>17</xdr:row>
      <xdr:rowOff>152371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22848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103512</xdr:rowOff>
    </xdr:from>
    <xdr:to>
      <xdr:col>26</xdr:col>
      <xdr:colOff>101600</xdr:colOff>
      <xdr:row>18</xdr:row>
      <xdr:rowOff>33662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18439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122584</xdr:rowOff>
    </xdr:from>
    <xdr:to>
      <xdr:col>22</xdr:col>
      <xdr:colOff>165100</xdr:colOff>
      <xdr:row>18</xdr:row>
      <xdr:rowOff>52734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37511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136071</xdr:rowOff>
    </xdr:from>
    <xdr:to>
      <xdr:col>19</xdr:col>
      <xdr:colOff>38100</xdr:colOff>
      <xdr:row>18</xdr:row>
      <xdr:rowOff>66221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50998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158431</xdr:rowOff>
    </xdr:from>
    <xdr:to>
      <xdr:col>15</xdr:col>
      <xdr:colOff>101600</xdr:colOff>
      <xdr:row>18</xdr:row>
      <xdr:rowOff>88581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73358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1030</xdr:rowOff>
    </xdr:from>
    <xdr:to>
      <xdr:col>29</xdr:col>
      <xdr:colOff>127000</xdr:colOff>
      <xdr:row>38</xdr:row>
      <xdr:rowOff>3053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68630"/>
          <a:ext cx="6477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336001</xdr:rowOff>
    </xdr:from>
    <xdr:to>
      <xdr:col>26</xdr:col>
      <xdr:colOff>50800</xdr:colOff>
      <xdr:row>38</xdr:row>
      <xdr:rowOff>1030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60701"/>
          <a:ext cx="6985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336001</xdr:rowOff>
    </xdr:from>
    <xdr:to>
      <xdr:col>22</xdr:col>
      <xdr:colOff>114300</xdr:colOff>
      <xdr:row>37</xdr:row>
      <xdr:rowOff>336942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0701"/>
          <a:ext cx="6985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333948</xdr:rowOff>
    </xdr:from>
    <xdr:to>
      <xdr:col>18</xdr:col>
      <xdr:colOff>177800</xdr:colOff>
      <xdr:row>37</xdr:row>
      <xdr:rowOff>336942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58648"/>
          <a:ext cx="698500" cy="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295153</xdr:rowOff>
    </xdr:from>
    <xdr:to>
      <xdr:col>29</xdr:col>
      <xdr:colOff>177800</xdr:colOff>
      <xdr:row>38</xdr:row>
      <xdr:rowOff>53853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267230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293130</xdr:rowOff>
    </xdr:from>
    <xdr:to>
      <xdr:col>26</xdr:col>
      <xdr:colOff>101600</xdr:colOff>
      <xdr:row>38</xdr:row>
      <xdr:rowOff>51830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36607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285201</xdr:rowOff>
    </xdr:from>
    <xdr:to>
      <xdr:col>22</xdr:col>
      <xdr:colOff>165100</xdr:colOff>
      <xdr:row>38</xdr:row>
      <xdr:rowOff>43901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28678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286142</xdr:rowOff>
    </xdr:from>
    <xdr:to>
      <xdr:col>19</xdr:col>
      <xdr:colOff>38100</xdr:colOff>
      <xdr:row>38</xdr:row>
      <xdr:rowOff>44842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29619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283148</xdr:rowOff>
    </xdr:from>
    <xdr:to>
      <xdr:col>15</xdr:col>
      <xdr:colOff>101600</xdr:colOff>
      <xdr:row>38</xdr:row>
      <xdr:rowOff>41848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26625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80874</xdr:rowOff>
    </xdr:from>
    <xdr:to>
      <xdr:col>24</xdr:col>
      <xdr:colOff>63500</xdr:colOff>
      <xdr:row>34</xdr:row>
      <xdr:rowOff>124046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10174"/>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124046</xdr:rowOff>
    </xdr:from>
    <xdr:to>
      <xdr:col>19</xdr:col>
      <xdr:colOff>177800</xdr:colOff>
      <xdr:row>34</xdr:row>
      <xdr:rowOff>141692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3346"/>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141692</xdr:rowOff>
    </xdr:from>
    <xdr:to>
      <xdr:col>15</xdr:col>
      <xdr:colOff>50800</xdr:colOff>
      <xdr:row>34</xdr:row>
      <xdr:rowOff>156682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099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156682</xdr:rowOff>
    </xdr:from>
    <xdr:to>
      <xdr:col>10</xdr:col>
      <xdr:colOff>114300</xdr:colOff>
      <xdr:row>35</xdr:row>
      <xdr:rowOff>16550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859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30074</xdr:rowOff>
    </xdr:from>
    <xdr:to>
      <xdr:col>24</xdr:col>
      <xdr:colOff>114300</xdr:colOff>
      <xdr:row>34</xdr:row>
      <xdr:rowOff>131674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52951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73246</xdr:rowOff>
    </xdr:from>
    <xdr:to>
      <xdr:col>20</xdr:col>
      <xdr:colOff>38100</xdr:colOff>
      <xdr:row>35</xdr:row>
      <xdr:rowOff>3396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19923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90892</xdr:rowOff>
    </xdr:from>
    <xdr:to>
      <xdr:col>15</xdr:col>
      <xdr:colOff>101600</xdr:colOff>
      <xdr:row>35</xdr:row>
      <xdr:rowOff>21042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37569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9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105882</xdr:rowOff>
    </xdr:from>
    <xdr:to>
      <xdr:col>10</xdr:col>
      <xdr:colOff>165100</xdr:colOff>
      <xdr:row>35</xdr:row>
      <xdr:rowOff>36032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52559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1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137200</xdr:rowOff>
    </xdr:from>
    <xdr:to>
      <xdr:col>6</xdr:col>
      <xdr:colOff>38100</xdr:colOff>
      <xdr:row>35</xdr:row>
      <xdr:rowOff>67350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83877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4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35619</xdr:rowOff>
    </xdr:from>
    <xdr:to>
      <xdr:col>24</xdr:col>
      <xdr:colOff>63500</xdr:colOff>
      <xdr:row>58</xdr:row>
      <xdr:rowOff>91341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9719"/>
          <a:ext cx="838200" cy="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91341</xdr:rowOff>
    </xdr:from>
    <xdr:to>
      <xdr:col>19</xdr:col>
      <xdr:colOff>177800</xdr:colOff>
      <xdr:row>58</xdr:row>
      <xdr:rowOff>146826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35441"/>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146826</xdr:rowOff>
    </xdr:from>
    <xdr:to>
      <xdr:col>15</xdr:col>
      <xdr:colOff>50800</xdr:colOff>
      <xdr:row>58</xdr:row>
      <xdr:rowOff>162325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9092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153560</xdr:rowOff>
    </xdr:from>
    <xdr:to>
      <xdr:col>10</xdr:col>
      <xdr:colOff>114300</xdr:colOff>
      <xdr:row>58</xdr:row>
      <xdr:rowOff>162325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97660"/>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156269</xdr:rowOff>
    </xdr:from>
    <xdr:to>
      <xdr:col>24</xdr:col>
      <xdr:colOff>114300</xdr:colOff>
      <xdr:row>58</xdr:row>
      <xdr:rowOff>86419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40541</xdr:rowOff>
    </xdr:from>
    <xdr:to>
      <xdr:col>20</xdr:col>
      <xdr:colOff>38100</xdr:colOff>
      <xdr:row>58</xdr:row>
      <xdr:rowOff>142141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96026</xdr:rowOff>
    </xdr:from>
    <xdr:to>
      <xdr:col>15</xdr:col>
      <xdr:colOff>101600</xdr:colOff>
      <xdr:row>59</xdr:row>
      <xdr:rowOff>26176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17303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111525</xdr:rowOff>
    </xdr:from>
    <xdr:to>
      <xdr:col>10</xdr:col>
      <xdr:colOff>165100</xdr:colOff>
      <xdr:row>59</xdr:row>
      <xdr:rowOff>41675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32802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102760</xdr:rowOff>
    </xdr:from>
    <xdr:to>
      <xdr:col>6</xdr:col>
      <xdr:colOff>38100</xdr:colOff>
      <xdr:row>59</xdr:row>
      <xdr:rowOff>32910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24037</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157911</xdr:rowOff>
    </xdr:from>
    <xdr:to>
      <xdr:col>24</xdr:col>
      <xdr:colOff>63500</xdr:colOff>
      <xdr:row>78</xdr:row>
      <xdr:rowOff>159435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310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159435</xdr:rowOff>
    </xdr:from>
    <xdr:to>
      <xdr:col>19</xdr:col>
      <xdr:colOff>177800</xdr:colOff>
      <xdr:row>78</xdr:row>
      <xdr:rowOff>162198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32535"/>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162198</xdr:rowOff>
    </xdr:from>
    <xdr:to>
      <xdr:col>15</xdr:col>
      <xdr:colOff>50800</xdr:colOff>
      <xdr:row>78</xdr:row>
      <xdr:rowOff>163685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35298"/>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163685</xdr:rowOff>
    </xdr:from>
    <xdr:to>
      <xdr:col>10</xdr:col>
      <xdr:colOff>114300</xdr:colOff>
      <xdr:row>78</xdr:row>
      <xdr:rowOff>165475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36785"/>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107111</xdr:rowOff>
    </xdr:from>
    <xdr:to>
      <xdr:col>24</xdr:col>
      <xdr:colOff>114300</xdr:colOff>
      <xdr:row>79</xdr:row>
      <xdr:rowOff>37261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22038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108635</xdr:rowOff>
    </xdr:from>
    <xdr:to>
      <xdr:col>20</xdr:col>
      <xdr:colOff>38100</xdr:colOff>
      <xdr:row>79</xdr:row>
      <xdr:rowOff>38785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29912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111398</xdr:rowOff>
    </xdr:from>
    <xdr:to>
      <xdr:col>15</xdr:col>
      <xdr:colOff>101600</xdr:colOff>
      <xdr:row>79</xdr:row>
      <xdr:rowOff>41548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32675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7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112885</xdr:rowOff>
    </xdr:from>
    <xdr:to>
      <xdr:col>10</xdr:col>
      <xdr:colOff>165100</xdr:colOff>
      <xdr:row>79</xdr:row>
      <xdr:rowOff>43035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34162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114675</xdr:rowOff>
    </xdr:from>
    <xdr:to>
      <xdr:col>6</xdr:col>
      <xdr:colOff>38100</xdr:colOff>
      <xdr:row>79</xdr:row>
      <xdr:rowOff>44825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35952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37706</xdr:rowOff>
    </xdr:from>
    <xdr:to>
      <xdr:col>24</xdr:col>
      <xdr:colOff>63500</xdr:colOff>
      <xdr:row>95</xdr:row>
      <xdr:rowOff>58305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25456"/>
          <a:ext cx="8382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58305</xdr:rowOff>
    </xdr:from>
    <xdr:to>
      <xdr:col>19</xdr:col>
      <xdr:colOff>177800</xdr:colOff>
      <xdr:row>95</xdr:row>
      <xdr:rowOff>121958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46055"/>
          <a:ext cx="889000" cy="6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62585</xdr:rowOff>
    </xdr:from>
    <xdr:to>
      <xdr:col>15</xdr:col>
      <xdr:colOff>50800</xdr:colOff>
      <xdr:row>95</xdr:row>
      <xdr:rowOff>121958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350335"/>
          <a:ext cx="889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62585</xdr:rowOff>
    </xdr:from>
    <xdr:to>
      <xdr:col>10</xdr:col>
      <xdr:colOff>114300</xdr:colOff>
      <xdr:row>95</xdr:row>
      <xdr:rowOff>90233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50335"/>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158356</xdr:rowOff>
    </xdr:from>
    <xdr:to>
      <xdr:col>24</xdr:col>
      <xdr:colOff>114300</xdr:colOff>
      <xdr:row>95</xdr:row>
      <xdr:rowOff>88506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9783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2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7505</xdr:rowOff>
    </xdr:from>
    <xdr:to>
      <xdr:col>20</xdr:col>
      <xdr:colOff>38100</xdr:colOff>
      <xdr:row>95</xdr:row>
      <xdr:rowOff>109105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125632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07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71158</xdr:rowOff>
    </xdr:from>
    <xdr:to>
      <xdr:col>15</xdr:col>
      <xdr:colOff>101600</xdr:colOff>
      <xdr:row>96</xdr:row>
      <xdr:rowOff>1308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17835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3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11785</xdr:rowOff>
    </xdr:from>
    <xdr:to>
      <xdr:col>10</xdr:col>
      <xdr:colOff>165100</xdr:colOff>
      <xdr:row>95</xdr:row>
      <xdr:rowOff>113385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129912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39433</xdr:rowOff>
    </xdr:from>
    <xdr:to>
      <xdr:col>6</xdr:col>
      <xdr:colOff>38100</xdr:colOff>
      <xdr:row>95</xdr:row>
      <xdr:rowOff>141033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157560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15537</xdr:rowOff>
    </xdr:from>
    <xdr:to>
      <xdr:col>55</xdr:col>
      <xdr:colOff>0</xdr:colOff>
      <xdr:row>37</xdr:row>
      <xdr:rowOff>152231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16287"/>
          <a:ext cx="838200" cy="4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152231</xdr:rowOff>
    </xdr:from>
    <xdr:to>
      <xdr:col>50</xdr:col>
      <xdr:colOff>114300</xdr:colOff>
      <xdr:row>38</xdr:row>
      <xdr:rowOff>133871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95881"/>
          <a:ext cx="889000" cy="1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133871</xdr:rowOff>
    </xdr:from>
    <xdr:to>
      <xdr:col>45</xdr:col>
      <xdr:colOff>177800</xdr:colOff>
      <xdr:row>38</xdr:row>
      <xdr:rowOff>141036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48971"/>
          <a:ext cx="889000" cy="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141036</xdr:rowOff>
    </xdr:from>
    <xdr:to>
      <xdr:col>41</xdr:col>
      <xdr:colOff>50800</xdr:colOff>
      <xdr:row>39</xdr:row>
      <xdr:rowOff>9509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56136"/>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136187</xdr:rowOff>
    </xdr:from>
    <xdr:to>
      <xdr:col>55</xdr:col>
      <xdr:colOff>50800</xdr:colOff>
      <xdr:row>35</xdr:row>
      <xdr:rowOff>66337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159064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1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101431</xdr:rowOff>
    </xdr:from>
    <xdr:to>
      <xdr:col>50</xdr:col>
      <xdr:colOff>165100</xdr:colOff>
      <xdr:row>38</xdr:row>
      <xdr:rowOff>31581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48108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83071</xdr:rowOff>
    </xdr:from>
    <xdr:to>
      <xdr:col>46</xdr:col>
      <xdr:colOff>38100</xdr:colOff>
      <xdr:row>39</xdr:row>
      <xdr:rowOff>13221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4348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90236</xdr:rowOff>
    </xdr:from>
    <xdr:to>
      <xdr:col>41</xdr:col>
      <xdr:colOff>101600</xdr:colOff>
      <xdr:row>39</xdr:row>
      <xdr:rowOff>20386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11513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130159</xdr:rowOff>
    </xdr:from>
    <xdr:to>
      <xdr:col>36</xdr:col>
      <xdr:colOff>165100</xdr:colOff>
      <xdr:row>39</xdr:row>
      <xdr:rowOff>60309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51436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42966</xdr:rowOff>
    </xdr:from>
    <xdr:to>
      <xdr:col>55</xdr:col>
      <xdr:colOff>0</xdr:colOff>
      <xdr:row>56</xdr:row>
      <xdr:rowOff>58789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44166"/>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42966</xdr:rowOff>
    </xdr:from>
    <xdr:to>
      <xdr:col>50</xdr:col>
      <xdr:colOff>114300</xdr:colOff>
      <xdr:row>56</xdr:row>
      <xdr:rowOff>62127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44166"/>
          <a:ext cx="889000" cy="1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62127</xdr:rowOff>
    </xdr:from>
    <xdr:to>
      <xdr:col>45</xdr:col>
      <xdr:colOff>177800</xdr:colOff>
      <xdr:row>57</xdr:row>
      <xdr:rowOff>39610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63327"/>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6902</xdr:rowOff>
    </xdr:from>
    <xdr:to>
      <xdr:col>41</xdr:col>
      <xdr:colOff>50800</xdr:colOff>
      <xdr:row>57</xdr:row>
      <xdr:rowOff>39610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79552"/>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7989</xdr:rowOff>
    </xdr:from>
    <xdr:to>
      <xdr:col>55</xdr:col>
      <xdr:colOff>50800</xdr:colOff>
      <xdr:row>56</xdr:row>
      <xdr:rowOff>109589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30866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163616</xdr:rowOff>
    </xdr:from>
    <xdr:to>
      <xdr:col>50</xdr:col>
      <xdr:colOff>165100</xdr:colOff>
      <xdr:row>56</xdr:row>
      <xdr:rowOff>93766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110293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11327</xdr:rowOff>
    </xdr:from>
    <xdr:to>
      <xdr:col>46</xdr:col>
      <xdr:colOff>38100</xdr:colOff>
      <xdr:row>56</xdr:row>
      <xdr:rowOff>112927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129454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160260</xdr:rowOff>
    </xdr:from>
    <xdr:to>
      <xdr:col>41</xdr:col>
      <xdr:colOff>101600</xdr:colOff>
      <xdr:row>57</xdr:row>
      <xdr:rowOff>90410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127552</xdr:rowOff>
    </xdr:from>
    <xdr:to>
      <xdr:col>36</xdr:col>
      <xdr:colOff>165100</xdr:colOff>
      <xdr:row>57</xdr:row>
      <xdr:rowOff>57702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48829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127319</xdr:rowOff>
    </xdr:from>
    <xdr:to>
      <xdr:col>55</xdr:col>
      <xdr:colOff>0</xdr:colOff>
      <xdr:row>78</xdr:row>
      <xdr:rowOff>105702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28969"/>
          <a:ext cx="838200" cy="14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127319</xdr:rowOff>
    </xdr:from>
    <xdr:to>
      <xdr:col>50</xdr:col>
      <xdr:colOff>114300</xdr:colOff>
      <xdr:row>78</xdr:row>
      <xdr:rowOff>70261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28969"/>
          <a:ext cx="889000" cy="1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70261</xdr:rowOff>
    </xdr:from>
    <xdr:to>
      <xdr:col>45</xdr:col>
      <xdr:colOff>177800</xdr:colOff>
      <xdr:row>78</xdr:row>
      <xdr:rowOff>123121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43361"/>
          <a:ext cx="889000" cy="5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123121</xdr:rowOff>
    </xdr:from>
    <xdr:to>
      <xdr:col>41</xdr:col>
      <xdr:colOff>50800</xdr:colOff>
      <xdr:row>78</xdr:row>
      <xdr:rowOff>134077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96221"/>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54902</xdr:rowOff>
    </xdr:from>
    <xdr:to>
      <xdr:col>55</xdr:col>
      <xdr:colOff>50800</xdr:colOff>
      <xdr:row>78</xdr:row>
      <xdr:rowOff>156502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141279</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76519</xdr:rowOff>
    </xdr:from>
    <xdr:to>
      <xdr:col>50</xdr:col>
      <xdr:colOff>165100</xdr:colOff>
      <xdr:row>78</xdr:row>
      <xdr:rowOff>6669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169246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19461</xdr:rowOff>
    </xdr:from>
    <xdr:to>
      <xdr:col>46</xdr:col>
      <xdr:colOff>38100</xdr:colOff>
      <xdr:row>78</xdr:row>
      <xdr:rowOff>121061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112188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8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72321</xdr:rowOff>
    </xdr:from>
    <xdr:to>
      <xdr:col>41</xdr:col>
      <xdr:colOff>101600</xdr:colOff>
      <xdr:row>79</xdr:row>
      <xdr:rowOff>2471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165048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83277</xdr:rowOff>
    </xdr:from>
    <xdr:to>
      <xdr:col>36</xdr:col>
      <xdr:colOff>165100</xdr:colOff>
      <xdr:row>79</xdr:row>
      <xdr:rowOff>13427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4554</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124667</xdr:rowOff>
    </xdr:from>
    <xdr:to>
      <xdr:col>55</xdr:col>
      <xdr:colOff>0</xdr:colOff>
      <xdr:row>96</xdr:row>
      <xdr:rowOff>99836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12417"/>
          <a:ext cx="838200" cy="1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88440</xdr:rowOff>
    </xdr:from>
    <xdr:to>
      <xdr:col>50</xdr:col>
      <xdr:colOff>114300</xdr:colOff>
      <xdr:row>96</xdr:row>
      <xdr:rowOff>99836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47640"/>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88440</xdr:rowOff>
    </xdr:from>
    <xdr:to>
      <xdr:col>45</xdr:col>
      <xdr:colOff>177800</xdr:colOff>
      <xdr:row>96</xdr:row>
      <xdr:rowOff>122228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47640"/>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122228</xdr:rowOff>
    </xdr:from>
    <xdr:to>
      <xdr:col>41</xdr:col>
      <xdr:colOff>50800</xdr:colOff>
      <xdr:row>96</xdr:row>
      <xdr:rowOff>125005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8142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73867</xdr:rowOff>
    </xdr:from>
    <xdr:to>
      <xdr:col>55</xdr:col>
      <xdr:colOff>50800</xdr:colOff>
      <xdr:row>96</xdr:row>
      <xdr:rowOff>4017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96744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49036</xdr:rowOff>
    </xdr:from>
    <xdr:to>
      <xdr:col>50</xdr:col>
      <xdr:colOff>165100</xdr:colOff>
      <xdr:row>96</xdr:row>
      <xdr:rowOff>150636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141763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37640</xdr:rowOff>
    </xdr:from>
    <xdr:to>
      <xdr:col>46</xdr:col>
      <xdr:colOff>38100</xdr:colOff>
      <xdr:row>96</xdr:row>
      <xdr:rowOff>139240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155767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71428</xdr:rowOff>
    </xdr:from>
    <xdr:to>
      <xdr:col>41</xdr:col>
      <xdr:colOff>101600</xdr:colOff>
      <xdr:row>97</xdr:row>
      <xdr:rowOff>1578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164155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74205</xdr:rowOff>
    </xdr:from>
    <xdr:to>
      <xdr:col>36</xdr:col>
      <xdr:colOff>165100</xdr:colOff>
      <xdr:row>97</xdr:row>
      <xdr:rowOff>4355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20882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152527</xdr:rowOff>
    </xdr:from>
    <xdr:to>
      <xdr:col>85</xdr:col>
      <xdr:colOff>127000</xdr:colOff>
      <xdr:row>39</xdr:row>
      <xdr:rowOff>28372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67627"/>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28372</xdr:rowOff>
    </xdr:from>
    <xdr:to>
      <xdr:col>81</xdr:col>
      <xdr:colOff>50800</xdr:colOff>
      <xdr:row>39</xdr:row>
      <xdr:rowOff>37681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14922"/>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9220</xdr:rowOff>
    </xdr:from>
    <xdr:to>
      <xdr:col>76</xdr:col>
      <xdr:colOff>114300</xdr:colOff>
      <xdr:row>39</xdr:row>
      <xdr:rowOff>37681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5770"/>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6071</xdr:rowOff>
    </xdr:from>
    <xdr:to>
      <xdr:col>71</xdr:col>
      <xdr:colOff>177800</xdr:colOff>
      <xdr:row>39</xdr:row>
      <xdr:rowOff>9220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92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101727</xdr:rowOff>
    </xdr:from>
    <xdr:to>
      <xdr:col>85</xdr:col>
      <xdr:colOff>177800</xdr:colOff>
      <xdr:row>39</xdr:row>
      <xdr:rowOff>31877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149022</xdr:rowOff>
    </xdr:from>
    <xdr:to>
      <xdr:col>81</xdr:col>
      <xdr:colOff>101600</xdr:colOff>
      <xdr:row>39</xdr:row>
      <xdr:rowOff>79172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158331</xdr:rowOff>
    </xdr:from>
    <xdr:to>
      <xdr:col>76</xdr:col>
      <xdr:colOff>165100</xdr:colOff>
      <xdr:row>39</xdr:row>
      <xdr:rowOff>88481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79608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129870</xdr:rowOff>
    </xdr:from>
    <xdr:to>
      <xdr:col>72</xdr:col>
      <xdr:colOff>38100</xdr:colOff>
      <xdr:row>39</xdr:row>
      <xdr:rowOff>60020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51147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126721</xdr:rowOff>
    </xdr:from>
    <xdr:to>
      <xdr:col>67</xdr:col>
      <xdr:colOff>101600</xdr:colOff>
      <xdr:row>39</xdr:row>
      <xdr:rowOff>56871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47998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97451</xdr:rowOff>
    </xdr:from>
    <xdr:to>
      <xdr:col>85</xdr:col>
      <xdr:colOff>127000</xdr:colOff>
      <xdr:row>78</xdr:row>
      <xdr:rowOff>97971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70551"/>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94284</xdr:rowOff>
    </xdr:from>
    <xdr:to>
      <xdr:col>81</xdr:col>
      <xdr:colOff>50800</xdr:colOff>
      <xdr:row>78</xdr:row>
      <xdr:rowOff>97971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67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94284</xdr:rowOff>
    </xdr:from>
    <xdr:to>
      <xdr:col>76</xdr:col>
      <xdr:colOff>114300</xdr:colOff>
      <xdr:row>78</xdr:row>
      <xdr:rowOff>94848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67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78536</xdr:rowOff>
    </xdr:from>
    <xdr:to>
      <xdr:col>71</xdr:col>
      <xdr:colOff>177800</xdr:colOff>
      <xdr:row>78</xdr:row>
      <xdr:rowOff>94848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51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46651</xdr:rowOff>
    </xdr:from>
    <xdr:to>
      <xdr:col>85</xdr:col>
      <xdr:colOff>177800</xdr:colOff>
      <xdr:row>78</xdr:row>
      <xdr:rowOff>148251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47171</xdr:rowOff>
    </xdr:from>
    <xdr:to>
      <xdr:col>81</xdr:col>
      <xdr:colOff>101600</xdr:colOff>
      <xdr:row>78</xdr:row>
      <xdr:rowOff>148771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139898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43484</xdr:rowOff>
    </xdr:from>
    <xdr:to>
      <xdr:col>76</xdr:col>
      <xdr:colOff>165100</xdr:colOff>
      <xdr:row>78</xdr:row>
      <xdr:rowOff>145084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136211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44048</xdr:rowOff>
    </xdr:from>
    <xdr:to>
      <xdr:col>72</xdr:col>
      <xdr:colOff>38100</xdr:colOff>
      <xdr:row>78</xdr:row>
      <xdr:rowOff>145648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136775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27736</xdr:rowOff>
    </xdr:from>
    <xdr:to>
      <xdr:col>67</xdr:col>
      <xdr:colOff>101600</xdr:colOff>
      <xdr:row>78</xdr:row>
      <xdr:rowOff>129336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120463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52059</xdr:rowOff>
    </xdr:from>
    <xdr:to>
      <xdr:col>85</xdr:col>
      <xdr:colOff>127000</xdr:colOff>
      <xdr:row>97</xdr:row>
      <xdr:rowOff>102639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82709"/>
          <a:ext cx="8382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102639</xdr:rowOff>
    </xdr:from>
    <xdr:to>
      <xdr:col>81</xdr:col>
      <xdr:colOff>50800</xdr:colOff>
      <xdr:row>98</xdr:row>
      <xdr:rowOff>62458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33289"/>
          <a:ext cx="889000" cy="1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62458</xdr:rowOff>
    </xdr:from>
    <xdr:to>
      <xdr:col>76</xdr:col>
      <xdr:colOff>114300</xdr:colOff>
      <xdr:row>98</xdr:row>
      <xdr:rowOff>90844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4558"/>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90844</xdr:rowOff>
    </xdr:from>
    <xdr:to>
      <xdr:col>71</xdr:col>
      <xdr:colOff>177800</xdr:colOff>
      <xdr:row>98</xdr:row>
      <xdr:rowOff>101738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2944"/>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1259</xdr:rowOff>
    </xdr:from>
    <xdr:to>
      <xdr:col>85</xdr:col>
      <xdr:colOff>177800</xdr:colOff>
      <xdr:row>97</xdr:row>
      <xdr:rowOff>102859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24136</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51839</xdr:rowOff>
    </xdr:from>
    <xdr:to>
      <xdr:col>81</xdr:col>
      <xdr:colOff>101600</xdr:colOff>
      <xdr:row>97</xdr:row>
      <xdr:rowOff>153439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169966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11658</xdr:rowOff>
    </xdr:from>
    <xdr:to>
      <xdr:col>76</xdr:col>
      <xdr:colOff>165100</xdr:colOff>
      <xdr:row>98</xdr:row>
      <xdr:rowOff>113258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129785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40044</xdr:rowOff>
    </xdr:from>
    <xdr:to>
      <xdr:col>72</xdr:col>
      <xdr:colOff>38100</xdr:colOff>
      <xdr:row>98</xdr:row>
      <xdr:rowOff>141644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158171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50938</xdr:rowOff>
    </xdr:from>
    <xdr:to>
      <xdr:col>67</xdr:col>
      <xdr:colOff>101600</xdr:colOff>
      <xdr:row>98</xdr:row>
      <xdr:rowOff>152538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143665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8895</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523995"/>
          <a:ext cx="838200" cy="1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137780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137780</xdr:rowOff>
    </xdr:from>
    <xdr:to>
      <xdr:col>107</xdr:col>
      <xdr:colOff>50800</xdr:colOff>
      <xdr:row>38</xdr:row>
      <xdr:rowOff>137917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528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137734</xdr:rowOff>
    </xdr:from>
    <xdr:to>
      <xdr:col>102</xdr:col>
      <xdr:colOff>114300</xdr:colOff>
      <xdr:row>38</xdr:row>
      <xdr:rowOff>137917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28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129545</xdr:rowOff>
    </xdr:from>
    <xdr:to>
      <xdr:col>116</xdr:col>
      <xdr:colOff>114300</xdr:colOff>
      <xdr:row>38</xdr:row>
      <xdr:rowOff>59696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73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107972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86980</xdr:rowOff>
    </xdr:from>
    <xdr:to>
      <xdr:col>107</xdr:col>
      <xdr:colOff>101600</xdr:colOff>
      <xdr:row>39</xdr:row>
      <xdr:rowOff>17130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8257</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87117</xdr:rowOff>
    </xdr:from>
    <xdr:to>
      <xdr:col>102</xdr:col>
      <xdr:colOff>165100</xdr:colOff>
      <xdr:row>39</xdr:row>
      <xdr:rowOff>17267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8394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8211</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4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16632</xdr:rowOff>
    </xdr:from>
    <xdr:to>
      <xdr:col>116</xdr:col>
      <xdr:colOff>63500</xdr:colOff>
      <xdr:row>59</xdr:row>
      <xdr:rowOff>16779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2182"/>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16632</xdr:rowOff>
    </xdr:from>
    <xdr:to>
      <xdr:col>111</xdr:col>
      <xdr:colOff>177800</xdr:colOff>
      <xdr:row>59</xdr:row>
      <xdr:rowOff>17154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2182"/>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15962</xdr:rowOff>
    </xdr:from>
    <xdr:to>
      <xdr:col>107</xdr:col>
      <xdr:colOff>50800</xdr:colOff>
      <xdr:row>59</xdr:row>
      <xdr:rowOff>17154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3151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13007</xdr:rowOff>
    </xdr:from>
    <xdr:to>
      <xdr:col>102</xdr:col>
      <xdr:colOff>114300</xdr:colOff>
      <xdr:row>59</xdr:row>
      <xdr:rowOff>15962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8557"/>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137429</xdr:rowOff>
    </xdr:from>
    <xdr:to>
      <xdr:col>116</xdr:col>
      <xdr:colOff>114300</xdr:colOff>
      <xdr:row>59</xdr:row>
      <xdr:rowOff>67579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137282</xdr:rowOff>
    </xdr:from>
    <xdr:to>
      <xdr:col>112</xdr:col>
      <xdr:colOff>38100</xdr:colOff>
      <xdr:row>59</xdr:row>
      <xdr:rowOff>67432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58559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137804</xdr:rowOff>
    </xdr:from>
    <xdr:to>
      <xdr:col>107</xdr:col>
      <xdr:colOff>101600</xdr:colOff>
      <xdr:row>59</xdr:row>
      <xdr:rowOff>67954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59081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136612</xdr:rowOff>
    </xdr:from>
    <xdr:to>
      <xdr:col>102</xdr:col>
      <xdr:colOff>165100</xdr:colOff>
      <xdr:row>59</xdr:row>
      <xdr:rowOff>66762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57889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133657</xdr:rowOff>
    </xdr:from>
    <xdr:to>
      <xdr:col>98</xdr:col>
      <xdr:colOff>38100</xdr:colOff>
      <xdr:row>59</xdr:row>
      <xdr:rowOff>63807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54934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153016</xdr:rowOff>
    </xdr:from>
    <xdr:to>
      <xdr:col>116</xdr:col>
      <xdr:colOff>63500</xdr:colOff>
      <xdr:row>73</xdr:row>
      <xdr:rowOff>118917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497416"/>
          <a:ext cx="8382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153016</xdr:rowOff>
    </xdr:from>
    <xdr:to>
      <xdr:col>111</xdr:col>
      <xdr:colOff>177800</xdr:colOff>
      <xdr:row>73</xdr:row>
      <xdr:rowOff>50946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97416"/>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50946</xdr:rowOff>
    </xdr:from>
    <xdr:to>
      <xdr:col>107</xdr:col>
      <xdr:colOff>50800</xdr:colOff>
      <xdr:row>73</xdr:row>
      <xdr:rowOff>149339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66796"/>
          <a:ext cx="889000" cy="9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121774</xdr:rowOff>
    </xdr:from>
    <xdr:to>
      <xdr:col>102</xdr:col>
      <xdr:colOff>114300</xdr:colOff>
      <xdr:row>73</xdr:row>
      <xdr:rowOff>149339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37624"/>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68117</xdr:rowOff>
    </xdr:from>
    <xdr:to>
      <xdr:col>116</xdr:col>
      <xdr:colOff>114300</xdr:colOff>
      <xdr:row>73</xdr:row>
      <xdr:rowOff>169717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90994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102216</xdr:rowOff>
    </xdr:from>
    <xdr:to>
      <xdr:col>112</xdr:col>
      <xdr:colOff>38100</xdr:colOff>
      <xdr:row>73</xdr:row>
      <xdr:rowOff>32366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48893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xdr:rowOff>
    </xdr:from>
    <xdr:to>
      <xdr:col>107</xdr:col>
      <xdr:colOff>101600</xdr:colOff>
      <xdr:row>73</xdr:row>
      <xdr:rowOff>101746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118273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98539</xdr:rowOff>
    </xdr:from>
    <xdr:to>
      <xdr:col>102</xdr:col>
      <xdr:colOff>165100</xdr:colOff>
      <xdr:row>74</xdr:row>
      <xdr:rowOff>28689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45216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70974</xdr:rowOff>
    </xdr:from>
    <xdr:to>
      <xdr:col>98</xdr:col>
      <xdr:colOff>38100</xdr:colOff>
      <xdr:row>74</xdr:row>
      <xdr:rowOff>1124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17651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877,312</a:t>
          </a:r>
          <a:r>
            <a:rPr kumimoji="1" lang="ja-JP" altLang="en-US" sz="1100">
              <a:latin typeface="ＭＳ Ｐゴシック" panose="020B0600070205080204" pitchFamily="50" charset="-128"/>
              <a:ea typeface="ＭＳ Ｐゴシック" panose="020B0600070205080204" pitchFamily="50" charset="-128"/>
            </a:rPr>
            <a:t>円となっている。人口減少に伴い，住民一人当たりのコストは増加傾向にあるが，特に扶助費や繰出金，補助費等，積立金が類似団体平均と比較して高い状況となっている。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110,404</a:t>
          </a:r>
          <a:r>
            <a:rPr kumimoji="1" lang="ja-JP" altLang="en-US" sz="1100">
              <a:latin typeface="ＭＳ Ｐゴシック" panose="020B0600070205080204" pitchFamily="50" charset="-128"/>
              <a:ea typeface="ＭＳ Ｐゴシック" panose="020B0600070205080204" pitchFamily="50" charset="-128"/>
            </a:rPr>
            <a:t>円となっており，類似団体平均より</a:t>
          </a:r>
          <a:r>
            <a:rPr kumimoji="1" lang="en-US" altLang="ja-JP" sz="1100">
              <a:latin typeface="ＭＳ Ｐゴシック" panose="020B0600070205080204" pitchFamily="50" charset="-128"/>
              <a:ea typeface="ＭＳ Ｐゴシック" panose="020B0600070205080204" pitchFamily="50" charset="-128"/>
            </a:rPr>
            <a:t>10,227</a:t>
          </a:r>
          <a:r>
            <a:rPr kumimoji="1" lang="ja-JP" altLang="en-US" sz="1100">
              <a:latin typeface="ＭＳ Ｐゴシック" panose="020B0600070205080204" pitchFamily="50" charset="-128"/>
              <a:ea typeface="ＭＳ Ｐゴシック" panose="020B0600070205080204" pitchFamily="50" charset="-128"/>
            </a:rPr>
            <a:t>円高くなっている。人件費決算額全体は職員給や退職手当負担金等が減となったものの，会計年度任用職員制度の運用開始に伴い前年度に比べ増加しており，人口減少の影響も含め住民一人当たりのコストは前年度より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出金は，公共下水道事業の地方公営企業法適用に伴い住民一人当たりのコストは前年度に比べ減少しているが，介護保険特別会計をはじめとした各特別会計への繰出金の増の影響もあり，依然として全国・県・類似団体平均より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補助費等については，ふるさと納税返礼事業の増及び公共下水道事業法適用に伴う下水道事業繰出金，特別定額給付金の皆増により，前年度から大幅に増加している。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積立金はふるさと応援基金の増により住民一人当たりのコストが全国・県・類似団体平均より高い状況となっており，前年度よりも増加している。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人件費については引き続き定員管理・給与適正化など行財政改革への取組を通して人件費の削減に努め，繰出金については特別会計における歳入確保と歳出削減に努めていく。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また，主な構成項目である扶助費については住民一人当たり</a:t>
          </a:r>
          <a:r>
            <a:rPr kumimoji="1" lang="en-US" altLang="ja-JP" sz="1100">
              <a:latin typeface="ＭＳ Ｐゴシック" panose="020B0600070205080204" pitchFamily="50" charset="-128"/>
              <a:ea typeface="ＭＳ Ｐゴシック" panose="020B0600070205080204" pitchFamily="50" charset="-128"/>
            </a:rPr>
            <a:t>114,531</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円となっており，類似団体平均と比較して一人当たりのコストが高い状況となっており，前年度と比較すると増加している。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151702</xdr:rowOff>
    </xdr:from>
    <xdr:to>
      <xdr:col>24</xdr:col>
      <xdr:colOff>63500</xdr:colOff>
      <xdr:row>34</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1002"/>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156464</xdr:rowOff>
    </xdr:from>
    <xdr:to>
      <xdr:col>19</xdr:col>
      <xdr:colOff>177800</xdr:colOff>
      <xdr:row>34</xdr:row>
      <xdr:rowOff>157988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57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153226</xdr:rowOff>
    </xdr:from>
    <xdr:to>
      <xdr:col>15</xdr:col>
      <xdr:colOff>50800</xdr:colOff>
      <xdr:row>34</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252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153226</xdr:rowOff>
    </xdr:from>
    <xdr:to>
      <xdr:col>10</xdr:col>
      <xdr:colOff>114300</xdr:colOff>
      <xdr:row>35</xdr:row>
      <xdr:rowOff>32639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8252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100902</xdr:rowOff>
    </xdr:from>
    <xdr:to>
      <xdr:col>24</xdr:col>
      <xdr:colOff>114300</xdr:colOff>
      <xdr:row>35</xdr:row>
      <xdr:rowOff>31052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123779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107188</xdr:rowOff>
    </xdr:from>
    <xdr:to>
      <xdr:col>20</xdr:col>
      <xdr:colOff>38100</xdr:colOff>
      <xdr:row>35</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53865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105664</xdr:rowOff>
    </xdr:from>
    <xdr:to>
      <xdr:col>15</xdr:col>
      <xdr:colOff>101600</xdr:colOff>
      <xdr:row>35</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52341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102426</xdr:rowOff>
    </xdr:from>
    <xdr:to>
      <xdr:col>10</xdr:col>
      <xdr:colOff>165100</xdr:colOff>
      <xdr:row>35</xdr:row>
      <xdr:rowOff>32576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49103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153289</xdr:rowOff>
    </xdr:from>
    <xdr:to>
      <xdr:col>6</xdr:col>
      <xdr:colOff>38100</xdr:colOff>
      <xdr:row>35</xdr:row>
      <xdr:rowOff>83439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14150</xdr:rowOff>
    </xdr:from>
    <xdr:to>
      <xdr:col>24</xdr:col>
      <xdr:colOff>63500</xdr:colOff>
      <xdr:row>57</xdr:row>
      <xdr:rowOff>89285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15350"/>
          <a:ext cx="838200" cy="2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89285</xdr:rowOff>
    </xdr:from>
    <xdr:to>
      <xdr:col>19</xdr:col>
      <xdr:colOff>177800</xdr:colOff>
      <xdr:row>58</xdr:row>
      <xdr:rowOff>96057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61935"/>
          <a:ext cx="889000" cy="17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96057</xdr:rowOff>
    </xdr:from>
    <xdr:to>
      <xdr:col>15</xdr:col>
      <xdr:colOff>50800</xdr:colOff>
      <xdr:row>58</xdr:row>
      <xdr:rowOff>122789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0157"/>
          <a:ext cx="889000" cy="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122789</xdr:rowOff>
    </xdr:from>
    <xdr:to>
      <xdr:col>10</xdr:col>
      <xdr:colOff>114300</xdr:colOff>
      <xdr:row>58</xdr:row>
      <xdr:rowOff>138595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6889"/>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134800</xdr:rowOff>
    </xdr:from>
    <xdr:to>
      <xdr:col>24</xdr:col>
      <xdr:colOff>114300</xdr:colOff>
      <xdr:row>56</xdr:row>
      <xdr:rowOff>64950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157677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1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38485</xdr:rowOff>
    </xdr:from>
    <xdr:to>
      <xdr:col>20</xdr:col>
      <xdr:colOff>38100</xdr:colOff>
      <xdr:row>57</xdr:row>
      <xdr:rowOff>140085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156612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45257</xdr:rowOff>
    </xdr:from>
    <xdr:to>
      <xdr:col>15</xdr:col>
      <xdr:colOff>101600</xdr:colOff>
      <xdr:row>58</xdr:row>
      <xdr:rowOff>146857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163384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71989</xdr:rowOff>
    </xdr:from>
    <xdr:to>
      <xdr:col>10</xdr:col>
      <xdr:colOff>165100</xdr:colOff>
      <xdr:row>59</xdr:row>
      <xdr:rowOff>2139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18666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87795</xdr:rowOff>
    </xdr:from>
    <xdr:to>
      <xdr:col>6</xdr:col>
      <xdr:colOff>38100</xdr:colOff>
      <xdr:row>59</xdr:row>
      <xdr:rowOff>17945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27014</xdr:rowOff>
    </xdr:from>
    <xdr:to>
      <xdr:col>24</xdr:col>
      <xdr:colOff>63500</xdr:colOff>
      <xdr:row>76</xdr:row>
      <xdr:rowOff>70672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7214"/>
          <a:ext cx="8382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70672</xdr:rowOff>
    </xdr:from>
    <xdr:to>
      <xdr:col>19</xdr:col>
      <xdr:colOff>177800</xdr:colOff>
      <xdr:row>76</xdr:row>
      <xdr:rowOff>99626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0872"/>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99626</xdr:rowOff>
    </xdr:from>
    <xdr:to>
      <xdr:col>15</xdr:col>
      <xdr:colOff>50800</xdr:colOff>
      <xdr:row>76</xdr:row>
      <xdr:rowOff>103453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9826"/>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103453</xdr:rowOff>
    </xdr:from>
    <xdr:to>
      <xdr:col>10</xdr:col>
      <xdr:colOff>114300</xdr:colOff>
      <xdr:row>76</xdr:row>
      <xdr:rowOff>106265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3653"/>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147664</xdr:rowOff>
    </xdr:from>
    <xdr:to>
      <xdr:col>24</xdr:col>
      <xdr:colOff>114300</xdr:colOff>
      <xdr:row>76</xdr:row>
      <xdr:rowOff>77814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170541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19872</xdr:rowOff>
    </xdr:from>
    <xdr:to>
      <xdr:col>20</xdr:col>
      <xdr:colOff>38100</xdr:colOff>
      <xdr:row>76</xdr:row>
      <xdr:rowOff>121472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48826</xdr:rowOff>
    </xdr:from>
    <xdr:to>
      <xdr:col>15</xdr:col>
      <xdr:colOff>101600</xdr:colOff>
      <xdr:row>76</xdr:row>
      <xdr:rowOff>150426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166953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52653</xdr:rowOff>
    </xdr:from>
    <xdr:to>
      <xdr:col>10</xdr:col>
      <xdr:colOff>165100</xdr:colOff>
      <xdr:row>76</xdr:row>
      <xdr:rowOff>154253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170780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55465</xdr:rowOff>
    </xdr:from>
    <xdr:to>
      <xdr:col>6</xdr:col>
      <xdr:colOff>38100</xdr:colOff>
      <xdr:row>76</xdr:row>
      <xdr:rowOff>157065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4935</xdr:rowOff>
    </xdr:from>
    <xdr:to>
      <xdr:col>24</xdr:col>
      <xdr:colOff>63500</xdr:colOff>
      <xdr:row>97</xdr:row>
      <xdr:rowOff>30941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5585"/>
          <a:ext cx="8382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30941</xdr:rowOff>
    </xdr:from>
    <xdr:to>
      <xdr:col>19</xdr:col>
      <xdr:colOff>177800</xdr:colOff>
      <xdr:row>97</xdr:row>
      <xdr:rowOff>109982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1591"/>
          <a:ext cx="889000" cy="7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109982</xdr:rowOff>
    </xdr:from>
    <xdr:to>
      <xdr:col>15</xdr:col>
      <xdr:colOff>50800</xdr:colOff>
      <xdr:row>97</xdr:row>
      <xdr:rowOff>143346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0632"/>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138916</xdr:rowOff>
    </xdr:from>
    <xdr:to>
      <xdr:col>10</xdr:col>
      <xdr:colOff>114300</xdr:colOff>
      <xdr:row>97</xdr:row>
      <xdr:rowOff>143346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9566"/>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125585</xdr:rowOff>
    </xdr:from>
    <xdr:to>
      <xdr:col>24</xdr:col>
      <xdr:colOff>114300</xdr:colOff>
      <xdr:row>97</xdr:row>
      <xdr:rowOff>55735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104012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151591</xdr:rowOff>
    </xdr:from>
    <xdr:to>
      <xdr:col>20</xdr:col>
      <xdr:colOff>38100</xdr:colOff>
      <xdr:row>97</xdr:row>
      <xdr:rowOff>81741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72868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59182</xdr:rowOff>
    </xdr:from>
    <xdr:to>
      <xdr:col>15</xdr:col>
      <xdr:colOff>101600</xdr:colOff>
      <xdr:row>97</xdr:row>
      <xdr:rowOff>160782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151909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92546</xdr:rowOff>
    </xdr:from>
    <xdr:to>
      <xdr:col>10</xdr:col>
      <xdr:colOff>165100</xdr:colOff>
      <xdr:row>98</xdr:row>
      <xdr:rowOff>22696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88116</xdr:rowOff>
    </xdr:from>
    <xdr:to>
      <xdr:col>6</xdr:col>
      <xdr:colOff>38100</xdr:colOff>
      <xdr:row>98</xdr:row>
      <xdr:rowOff>18266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63282</xdr:rowOff>
    </xdr:from>
    <xdr:to>
      <xdr:col>55</xdr:col>
      <xdr:colOff>0</xdr:colOff>
      <xdr:row>38</xdr:row>
      <xdr:rowOff>84510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06932"/>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84510</xdr:rowOff>
    </xdr:from>
    <xdr:to>
      <xdr:col>50</xdr:col>
      <xdr:colOff>114300</xdr:colOff>
      <xdr:row>38</xdr:row>
      <xdr:rowOff>87775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961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87775</xdr:rowOff>
    </xdr:from>
    <xdr:to>
      <xdr:col>45</xdr:col>
      <xdr:colOff>177800</xdr:colOff>
      <xdr:row>38</xdr:row>
      <xdr:rowOff>125657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02875"/>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125657</xdr:rowOff>
    </xdr:from>
    <xdr:to>
      <xdr:col>41</xdr:col>
      <xdr:colOff>50800</xdr:colOff>
      <xdr:row>38</xdr:row>
      <xdr:rowOff>131209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4075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12482</xdr:rowOff>
    </xdr:from>
    <xdr:to>
      <xdr:col>55</xdr:col>
      <xdr:colOff>50800</xdr:colOff>
      <xdr:row>37</xdr:row>
      <xdr:rowOff>114082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35359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33710</xdr:rowOff>
    </xdr:from>
    <xdr:to>
      <xdr:col>50</xdr:col>
      <xdr:colOff>165100</xdr:colOff>
      <xdr:row>38</xdr:row>
      <xdr:rowOff>135310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126437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36975</xdr:rowOff>
    </xdr:from>
    <xdr:to>
      <xdr:col>46</xdr:col>
      <xdr:colOff>38100</xdr:colOff>
      <xdr:row>38</xdr:row>
      <xdr:rowOff>138575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129702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74857</xdr:rowOff>
    </xdr:from>
    <xdr:to>
      <xdr:col>41</xdr:col>
      <xdr:colOff>101600</xdr:colOff>
      <xdr:row>39</xdr:row>
      <xdr:rowOff>5007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167584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80409</xdr:rowOff>
    </xdr:from>
    <xdr:to>
      <xdr:col>36</xdr:col>
      <xdr:colOff>165100</xdr:colOff>
      <xdr:row>39</xdr:row>
      <xdr:rowOff>10559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1686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114554</xdr:rowOff>
    </xdr:from>
    <xdr:to>
      <xdr:col>55</xdr:col>
      <xdr:colOff>0</xdr:colOff>
      <xdr:row>57</xdr:row>
      <xdr:rowOff>115990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87204"/>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98054</xdr:rowOff>
    </xdr:from>
    <xdr:to>
      <xdr:col>50</xdr:col>
      <xdr:colOff>114300</xdr:colOff>
      <xdr:row>57</xdr:row>
      <xdr:rowOff>114554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70704"/>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98054</xdr:rowOff>
    </xdr:from>
    <xdr:to>
      <xdr:col>45</xdr:col>
      <xdr:colOff>177800</xdr:colOff>
      <xdr:row>58</xdr:row>
      <xdr:rowOff>30077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70704"/>
          <a:ext cx="889000" cy="10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20188</xdr:rowOff>
    </xdr:from>
    <xdr:to>
      <xdr:col>41</xdr:col>
      <xdr:colOff>50800</xdr:colOff>
      <xdr:row>58</xdr:row>
      <xdr:rowOff>30077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64288"/>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65190</xdr:rowOff>
    </xdr:from>
    <xdr:to>
      <xdr:col>55</xdr:col>
      <xdr:colOff>50800</xdr:colOff>
      <xdr:row>57</xdr:row>
      <xdr:rowOff>166790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88067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63754</xdr:rowOff>
    </xdr:from>
    <xdr:to>
      <xdr:col>50</xdr:col>
      <xdr:colOff>165100</xdr:colOff>
      <xdr:row>57</xdr:row>
      <xdr:rowOff>165354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47254</xdr:rowOff>
    </xdr:from>
    <xdr:to>
      <xdr:col>46</xdr:col>
      <xdr:colOff>38100</xdr:colOff>
      <xdr:row>57</xdr:row>
      <xdr:rowOff>148854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165381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150727</xdr:rowOff>
    </xdr:from>
    <xdr:to>
      <xdr:col>41</xdr:col>
      <xdr:colOff>101600</xdr:colOff>
      <xdr:row>58</xdr:row>
      <xdr:rowOff>80877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72004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1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140838</xdr:rowOff>
    </xdr:from>
    <xdr:to>
      <xdr:col>36</xdr:col>
      <xdr:colOff>165100</xdr:colOff>
      <xdr:row>58</xdr:row>
      <xdr:rowOff>70988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62115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79127</xdr:rowOff>
    </xdr:from>
    <xdr:to>
      <xdr:col>55</xdr:col>
      <xdr:colOff>0</xdr:colOff>
      <xdr:row>77</xdr:row>
      <xdr:rowOff>148912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80777"/>
          <a:ext cx="838200" cy="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148912</xdr:rowOff>
    </xdr:from>
    <xdr:to>
      <xdr:col>50</xdr:col>
      <xdr:colOff>114300</xdr:colOff>
      <xdr:row>77</xdr:row>
      <xdr:rowOff>149964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5056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139289</xdr:rowOff>
    </xdr:from>
    <xdr:to>
      <xdr:col>45</xdr:col>
      <xdr:colOff>177800</xdr:colOff>
      <xdr:row>77</xdr:row>
      <xdr:rowOff>149964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40939"/>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139289</xdr:rowOff>
    </xdr:from>
    <xdr:to>
      <xdr:col>41</xdr:col>
      <xdr:colOff>50800</xdr:colOff>
      <xdr:row>77</xdr:row>
      <xdr:rowOff>149684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40939"/>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28327</xdr:rowOff>
    </xdr:from>
    <xdr:to>
      <xdr:col>55</xdr:col>
      <xdr:colOff>50800</xdr:colOff>
      <xdr:row>77</xdr:row>
      <xdr:rowOff>129927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114704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98112</xdr:rowOff>
    </xdr:from>
    <xdr:to>
      <xdr:col>50</xdr:col>
      <xdr:colOff>165100</xdr:colOff>
      <xdr:row>78</xdr:row>
      <xdr:rowOff>28262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19389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99164</xdr:rowOff>
    </xdr:from>
    <xdr:to>
      <xdr:col>46</xdr:col>
      <xdr:colOff>38100</xdr:colOff>
      <xdr:row>78</xdr:row>
      <xdr:rowOff>29314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20441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9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88489</xdr:rowOff>
    </xdr:from>
    <xdr:to>
      <xdr:col>41</xdr:col>
      <xdr:colOff>101600</xdr:colOff>
      <xdr:row>78</xdr:row>
      <xdr:rowOff>18639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98884</xdr:rowOff>
    </xdr:from>
    <xdr:to>
      <xdr:col>36</xdr:col>
      <xdr:colOff>165100</xdr:colOff>
      <xdr:row>78</xdr:row>
      <xdr:rowOff>29034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20161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56152</xdr:rowOff>
    </xdr:from>
    <xdr:to>
      <xdr:col>55</xdr:col>
      <xdr:colOff>0</xdr:colOff>
      <xdr:row>96</xdr:row>
      <xdr:rowOff>59919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15352"/>
          <a:ext cx="8382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29243</xdr:rowOff>
    </xdr:from>
    <xdr:to>
      <xdr:col>50</xdr:col>
      <xdr:colOff>114300</xdr:colOff>
      <xdr:row>96</xdr:row>
      <xdr:rowOff>59919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88443"/>
          <a:ext cx="889000" cy="3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29243</xdr:rowOff>
    </xdr:from>
    <xdr:to>
      <xdr:col>45</xdr:col>
      <xdr:colOff>177800</xdr:colOff>
      <xdr:row>96</xdr:row>
      <xdr:rowOff>49882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88443"/>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49882</xdr:rowOff>
    </xdr:from>
    <xdr:to>
      <xdr:col>41</xdr:col>
      <xdr:colOff>50800</xdr:colOff>
      <xdr:row>96</xdr:row>
      <xdr:rowOff>101045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09082"/>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5352</xdr:rowOff>
    </xdr:from>
    <xdr:to>
      <xdr:col>55</xdr:col>
      <xdr:colOff>50800</xdr:colOff>
      <xdr:row>96</xdr:row>
      <xdr:rowOff>106952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155229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9119</xdr:rowOff>
    </xdr:from>
    <xdr:to>
      <xdr:col>50</xdr:col>
      <xdr:colOff>165100</xdr:colOff>
      <xdr:row>96</xdr:row>
      <xdr:rowOff>110719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101846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149893</xdr:rowOff>
    </xdr:from>
    <xdr:to>
      <xdr:col>46</xdr:col>
      <xdr:colOff>38100</xdr:colOff>
      <xdr:row>96</xdr:row>
      <xdr:rowOff>80043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71170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170532</xdr:rowOff>
    </xdr:from>
    <xdr:to>
      <xdr:col>41</xdr:col>
      <xdr:colOff>101600</xdr:colOff>
      <xdr:row>96</xdr:row>
      <xdr:rowOff>100682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50245</xdr:rowOff>
    </xdr:from>
    <xdr:to>
      <xdr:col>36</xdr:col>
      <xdr:colOff>165100</xdr:colOff>
      <xdr:row>96</xdr:row>
      <xdr:rowOff>151845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72083</xdr:rowOff>
    </xdr:from>
    <xdr:to>
      <xdr:col>85</xdr:col>
      <xdr:colOff>127000</xdr:colOff>
      <xdr:row>37</xdr:row>
      <xdr:rowOff>62956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44283"/>
          <a:ext cx="838200" cy="16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72083</xdr:rowOff>
    </xdr:from>
    <xdr:to>
      <xdr:col>81</xdr:col>
      <xdr:colOff>50800</xdr:colOff>
      <xdr:row>37</xdr:row>
      <xdr:rowOff>20812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44283"/>
          <a:ext cx="889000" cy="1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20812</xdr:rowOff>
    </xdr:from>
    <xdr:to>
      <xdr:col>76</xdr:col>
      <xdr:colOff>114300</xdr:colOff>
      <xdr:row>37</xdr:row>
      <xdr:rowOff>134508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64462"/>
          <a:ext cx="889000" cy="1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134508</xdr:rowOff>
    </xdr:from>
    <xdr:to>
      <xdr:col>71</xdr:col>
      <xdr:colOff>177800</xdr:colOff>
      <xdr:row>37</xdr:row>
      <xdr:rowOff>139700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78158"/>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12156</xdr:rowOff>
    </xdr:from>
    <xdr:to>
      <xdr:col>85</xdr:col>
      <xdr:colOff>177800</xdr:colOff>
      <xdr:row>37</xdr:row>
      <xdr:rowOff>113756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162033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21283</xdr:rowOff>
    </xdr:from>
    <xdr:to>
      <xdr:col>81</xdr:col>
      <xdr:colOff>101600</xdr:colOff>
      <xdr:row>36</xdr:row>
      <xdr:rowOff>122883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139410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141462</xdr:rowOff>
    </xdr:from>
    <xdr:to>
      <xdr:col>76</xdr:col>
      <xdr:colOff>165100</xdr:colOff>
      <xdr:row>37</xdr:row>
      <xdr:rowOff>71612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88139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83708</xdr:rowOff>
    </xdr:from>
    <xdr:to>
      <xdr:col>72</xdr:col>
      <xdr:colOff>38100</xdr:colOff>
      <xdr:row>38</xdr:row>
      <xdr:rowOff>13858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88900</xdr:rowOff>
    </xdr:from>
    <xdr:to>
      <xdr:col>67</xdr:col>
      <xdr:colOff>101600</xdr:colOff>
      <xdr:row>38</xdr:row>
      <xdr:rowOff>19050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59027</xdr:rowOff>
    </xdr:from>
    <xdr:to>
      <xdr:col>85</xdr:col>
      <xdr:colOff>127000</xdr:colOff>
      <xdr:row>57</xdr:row>
      <xdr:rowOff>15570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60227"/>
          <a:ext cx="838200" cy="1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15570</xdr:rowOff>
    </xdr:from>
    <xdr:to>
      <xdr:col>81</xdr:col>
      <xdr:colOff>50800</xdr:colOff>
      <xdr:row>57</xdr:row>
      <xdr:rowOff>107049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8220"/>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107049</xdr:rowOff>
    </xdr:from>
    <xdr:to>
      <xdr:col>76</xdr:col>
      <xdr:colOff>114300</xdr:colOff>
      <xdr:row>57</xdr:row>
      <xdr:rowOff>137353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79699"/>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137353</xdr:rowOff>
    </xdr:from>
    <xdr:to>
      <xdr:col>71</xdr:col>
      <xdr:colOff>177800</xdr:colOff>
      <xdr:row>57</xdr:row>
      <xdr:rowOff>138100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1000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8227</xdr:rowOff>
    </xdr:from>
    <xdr:to>
      <xdr:col>85</xdr:col>
      <xdr:colOff>177800</xdr:colOff>
      <xdr:row>56</xdr:row>
      <xdr:rowOff>109827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158104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136220</xdr:rowOff>
    </xdr:from>
    <xdr:to>
      <xdr:col>81</xdr:col>
      <xdr:colOff>101600</xdr:colOff>
      <xdr:row>57</xdr:row>
      <xdr:rowOff>66370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57497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56249</xdr:rowOff>
    </xdr:from>
    <xdr:to>
      <xdr:col>76</xdr:col>
      <xdr:colOff>165100</xdr:colOff>
      <xdr:row>57</xdr:row>
      <xdr:rowOff>157849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148976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86553</xdr:rowOff>
    </xdr:from>
    <xdr:to>
      <xdr:col>72</xdr:col>
      <xdr:colOff>38100</xdr:colOff>
      <xdr:row>58</xdr:row>
      <xdr:rowOff>16703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87300</xdr:rowOff>
    </xdr:from>
    <xdr:to>
      <xdr:col>67</xdr:col>
      <xdr:colOff>101600</xdr:colOff>
      <xdr:row>58</xdr:row>
      <xdr:rowOff>17450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152527</xdr:rowOff>
    </xdr:from>
    <xdr:to>
      <xdr:col>85</xdr:col>
      <xdr:colOff>127000</xdr:colOff>
      <xdr:row>79</xdr:row>
      <xdr:rowOff>28372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5627"/>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28372</xdr:rowOff>
    </xdr:from>
    <xdr:to>
      <xdr:col>81</xdr:col>
      <xdr:colOff>50800</xdr:colOff>
      <xdr:row>79</xdr:row>
      <xdr:rowOff>37681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2922"/>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9220</xdr:rowOff>
    </xdr:from>
    <xdr:to>
      <xdr:col>76</xdr:col>
      <xdr:colOff>114300</xdr:colOff>
      <xdr:row>79</xdr:row>
      <xdr:rowOff>37681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53770"/>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6071</xdr:rowOff>
    </xdr:from>
    <xdr:to>
      <xdr:col>71</xdr:col>
      <xdr:colOff>177800</xdr:colOff>
      <xdr:row>79</xdr:row>
      <xdr:rowOff>9220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50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101727</xdr:rowOff>
    </xdr:from>
    <xdr:to>
      <xdr:col>85</xdr:col>
      <xdr:colOff>177800</xdr:colOff>
      <xdr:row>79</xdr:row>
      <xdr:rowOff>31877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149022</xdr:rowOff>
    </xdr:from>
    <xdr:to>
      <xdr:col>81</xdr:col>
      <xdr:colOff>101600</xdr:colOff>
      <xdr:row>79</xdr:row>
      <xdr:rowOff>79172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70299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158331</xdr:rowOff>
    </xdr:from>
    <xdr:to>
      <xdr:col>76</xdr:col>
      <xdr:colOff>165100</xdr:colOff>
      <xdr:row>79</xdr:row>
      <xdr:rowOff>88481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79608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129870</xdr:rowOff>
    </xdr:from>
    <xdr:to>
      <xdr:col>72</xdr:col>
      <xdr:colOff>38100</xdr:colOff>
      <xdr:row>79</xdr:row>
      <xdr:rowOff>60020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51147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126721</xdr:rowOff>
    </xdr:from>
    <xdr:to>
      <xdr:col>67</xdr:col>
      <xdr:colOff>101600</xdr:colOff>
      <xdr:row>79</xdr:row>
      <xdr:rowOff>56871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47998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97451</xdr:rowOff>
    </xdr:from>
    <xdr:to>
      <xdr:col>85</xdr:col>
      <xdr:colOff>127000</xdr:colOff>
      <xdr:row>98</xdr:row>
      <xdr:rowOff>97971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99551"/>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94284</xdr:rowOff>
    </xdr:from>
    <xdr:to>
      <xdr:col>81</xdr:col>
      <xdr:colOff>50800</xdr:colOff>
      <xdr:row>98</xdr:row>
      <xdr:rowOff>97971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96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94284</xdr:rowOff>
    </xdr:from>
    <xdr:to>
      <xdr:col>76</xdr:col>
      <xdr:colOff>114300</xdr:colOff>
      <xdr:row>98</xdr:row>
      <xdr:rowOff>94848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6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78536</xdr:rowOff>
    </xdr:from>
    <xdr:to>
      <xdr:col>71</xdr:col>
      <xdr:colOff>177800</xdr:colOff>
      <xdr:row>98</xdr:row>
      <xdr:rowOff>94848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0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46651</xdr:rowOff>
    </xdr:from>
    <xdr:to>
      <xdr:col>85</xdr:col>
      <xdr:colOff>177800</xdr:colOff>
      <xdr:row>98</xdr:row>
      <xdr:rowOff>148251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47171</xdr:rowOff>
    </xdr:from>
    <xdr:to>
      <xdr:col>81</xdr:col>
      <xdr:colOff>101600</xdr:colOff>
      <xdr:row>98</xdr:row>
      <xdr:rowOff>148771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43484</xdr:rowOff>
    </xdr:from>
    <xdr:to>
      <xdr:col>76</xdr:col>
      <xdr:colOff>165100</xdr:colOff>
      <xdr:row>98</xdr:row>
      <xdr:rowOff>145084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136211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44048</xdr:rowOff>
    </xdr:from>
    <xdr:to>
      <xdr:col>72</xdr:col>
      <xdr:colOff>38100</xdr:colOff>
      <xdr:row>98</xdr:row>
      <xdr:rowOff>145648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136775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27736</xdr:rowOff>
    </xdr:from>
    <xdr:to>
      <xdr:col>67</xdr:col>
      <xdr:colOff>101600</xdr:colOff>
      <xdr:row>98</xdr:row>
      <xdr:rowOff>129336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120463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105982</xdr:rowOff>
    </xdr:from>
    <xdr:to>
      <xdr:col>116</xdr:col>
      <xdr:colOff>63500</xdr:colOff>
      <xdr:row>37</xdr:row>
      <xdr:rowOff>167132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278182"/>
          <a:ext cx="838200" cy="23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167132</xdr:rowOff>
    </xdr:from>
    <xdr:to>
      <xdr:col>111</xdr:col>
      <xdr:colOff>177800</xdr:colOff>
      <xdr:row>38</xdr:row>
      <xdr:rowOff>1016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51078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141034</xdr:rowOff>
    </xdr:from>
    <xdr:to>
      <xdr:col>107</xdr:col>
      <xdr:colOff>50800</xdr:colOff>
      <xdr:row>38</xdr:row>
      <xdr:rowOff>1016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48468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12065</xdr:rowOff>
    </xdr:from>
    <xdr:to>
      <xdr:col>102</xdr:col>
      <xdr:colOff>114300</xdr:colOff>
      <xdr:row>37</xdr:row>
      <xdr:rowOff>141034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5669915"/>
          <a:ext cx="889000" cy="8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55182</xdr:rowOff>
    </xdr:from>
    <xdr:to>
      <xdr:col>116</xdr:col>
      <xdr:colOff>114300</xdr:colOff>
      <xdr:row>36</xdr:row>
      <xdr:rowOff>156782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78059</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0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116332</xdr:rowOff>
    </xdr:from>
    <xdr:to>
      <xdr:col>112</xdr:col>
      <xdr:colOff>38100</xdr:colOff>
      <xdr:row>38</xdr:row>
      <xdr:rowOff>46482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63009</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121666</xdr:rowOff>
    </xdr:from>
    <xdr:to>
      <xdr:col>107</xdr:col>
      <xdr:colOff>101600</xdr:colOff>
      <xdr:row>38</xdr:row>
      <xdr:rowOff>51815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68343</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90234</xdr:rowOff>
    </xdr:from>
    <xdr:to>
      <xdr:col>102</xdr:col>
      <xdr:colOff>165100</xdr:colOff>
      <xdr:row>38</xdr:row>
      <xdr:rowOff>20383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3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36911</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2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132715</xdr:rowOff>
    </xdr:from>
    <xdr:to>
      <xdr:col>98</xdr:col>
      <xdr:colOff>38100</xdr:colOff>
      <xdr:row>33</xdr:row>
      <xdr:rowOff>62865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79392</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366,890</a:t>
          </a:r>
          <a:r>
            <a:rPr kumimoji="1" lang="ja-JP" altLang="en-US" sz="1300">
              <a:latin typeface="ＭＳ Ｐゴシック" panose="020B0600070205080204" pitchFamily="50" charset="-128"/>
              <a:ea typeface="ＭＳ Ｐゴシック" panose="020B0600070205080204" pitchFamily="50" charset="-128"/>
            </a:rPr>
            <a:t>円となっており，ふるさと納税返礼事業の増や特別定額給付金給付事業の皆増等により，前年度より増加している。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42,686</a:t>
          </a:r>
          <a:r>
            <a:rPr kumimoji="1" lang="ja-JP" altLang="en-US" sz="1300">
              <a:latin typeface="ＭＳ Ｐゴシック" panose="020B0600070205080204" pitchFamily="50" charset="-128"/>
              <a:ea typeface="ＭＳ Ｐゴシック" panose="020B0600070205080204" pitchFamily="50" charset="-128"/>
            </a:rPr>
            <a:t>円となっており，広域漁港整備事業負担金の減や浜の活力再生施設整備事業の皆減等により，前年度より減少している。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199,647</a:t>
          </a:r>
          <a:r>
            <a:rPr kumimoji="1" lang="ja-JP" altLang="en-US" sz="1300">
              <a:latin typeface="ＭＳ Ｐゴシック" panose="020B0600070205080204" pitchFamily="50" charset="-128"/>
              <a:ea typeface="ＭＳ Ｐゴシック" panose="020B0600070205080204" pitchFamily="50" charset="-128"/>
            </a:rPr>
            <a:t>円で，類似団体平均より高い状況となっており，人口減少により住民一人当たりのコストは前年度よりも増加している。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民生費や土木費については特別会計への繰出金が増加傾向にあることから，各特別会計において引き続き歳入の確保及び歳出の削減に努めるとともに，一般会計においては市の単独事業の費用対効果等を検証し，見直しを行うなど，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財政調整基金残高の比率については，前年度に比べ</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実質単年度収支率については，前年度に比べ</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持続可能な財政構造を維持していくため，財政計画では令和７年度末までに</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億円を超える財政調整的な基金を確保していくこととしている。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会計については，令和元年度までは地方公営企業法非適用であったが，令和２年度から法適用となったため，令和元年度以前の公共下水道事業特別会計はその他会計（黒字）へ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年度まで６年連続で赤字決算となっていたが，国民健康保険財政健全化行動計画に基づいた取組により，基準外繰出金を行うことで平成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年度決算からは黒字となっている。しかしながら，依然として基準外繰出金を続けざるを得ない状況であるため，引き続き財政健全化を図っていく。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特別会計及び公営企業会計については黒字となっているが，特別会計等への繰出金が一般会計の財政状況に影響を与えていることから，引き続き歳入の確保に努めるとともに，歳出削減に努める。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18419637</v>
      </c>
      <c r="BO4" s="426"/>
      <c r="BP4" s="426"/>
      <c r="BQ4" s="426"/>
      <c r="BR4" s="426"/>
      <c r="BS4" s="426"/>
      <c r="BT4" s="426"/>
      <c r="BU4" s="427"/>
      <c r="BV4" s="425">
        <v>14848961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6.8</v>
      </c>
      <c r="CU4" s="610"/>
      <c r="CV4" s="610"/>
      <c r="CW4" s="610"/>
      <c r="CX4" s="610"/>
      <c r="CY4" s="610"/>
      <c r="CZ4" s="610"/>
      <c r="DA4" s="611"/>
      <c r="DB4" s="609">
        <v>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17966472</v>
      </c>
      <c r="BO5" s="431"/>
      <c r="BP5" s="431"/>
      <c r="BQ5" s="431"/>
      <c r="BR5" s="431"/>
      <c r="BS5" s="431"/>
      <c r="BT5" s="431"/>
      <c r="BU5" s="432"/>
      <c r="BV5" s="430">
        <v>14484360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91.8</v>
      </c>
      <c r="CU5" s="401"/>
      <c r="CV5" s="401"/>
      <c r="CW5" s="401"/>
      <c r="CX5" s="401"/>
      <c r="CY5" s="401"/>
      <c r="CZ5" s="401"/>
      <c r="DA5" s="402"/>
      <c r="DB5" s="400">
        <v>93.6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453165</v>
      </c>
      <c r="BO6" s="431"/>
      <c r="BP6" s="431"/>
      <c r="BQ6" s="431"/>
      <c r="BR6" s="431"/>
      <c r="BS6" s="431"/>
      <c r="BT6" s="431"/>
      <c r="BU6" s="432"/>
      <c r="BV6" s="430">
        <v>364601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95.6</v>
      </c>
      <c r="CU6" s="584"/>
      <c r="CV6" s="584"/>
      <c r="CW6" s="584"/>
      <c r="CX6" s="584"/>
      <c r="CY6" s="584"/>
      <c r="CZ6" s="584"/>
      <c r="DA6" s="585"/>
      <c r="DB6" s="583">
        <v>97.3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32253</v>
      </c>
      <c r="BO7" s="431"/>
      <c r="BP7" s="431"/>
      <c r="BQ7" s="431"/>
      <c r="BR7" s="431"/>
      <c r="BS7" s="431"/>
      <c r="BT7" s="431"/>
      <c r="BU7" s="432"/>
      <c r="BV7" s="430">
        <v>4874</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6197728</v>
      </c>
      <c r="CU7" s="431"/>
      <c r="CV7" s="431"/>
      <c r="CW7" s="431"/>
      <c r="CX7" s="431"/>
      <c r="CY7" s="431"/>
      <c r="CZ7" s="431"/>
      <c r="DA7" s="432"/>
      <c r="DB7" s="430">
        <v>6016453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420912</v>
      </c>
      <c r="BO8" s="431"/>
      <c r="BP8" s="431"/>
      <c r="BQ8" s="431"/>
      <c r="BR8" s="431"/>
      <c r="BS8" s="431"/>
      <c r="BT8" s="431"/>
      <c r="BU8" s="432"/>
      <c r="BV8" s="430">
        <v>359727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0.42</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20033</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61185</v>
      </c>
      <c r="BO9" s="431"/>
      <c r="BP9" s="431"/>
      <c r="BQ9" s="431"/>
      <c r="BR9" s="431"/>
      <c r="BS9" s="431"/>
      <c r="BT9" s="431"/>
      <c r="BU9" s="432"/>
      <c r="BV9" s="430">
        <v>-40586</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13.1</v>
      </c>
      <c r="CU9" s="401"/>
      <c r="CV9" s="401"/>
      <c r="CW9" s="401"/>
      <c r="CX9" s="401"/>
      <c r="CY9" s="401"/>
      <c r="CZ9" s="401"/>
      <c r="DA9" s="402"/>
      <c r="DB9" s="400">
        <v>14.5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22046</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142150</v>
      </c>
      <c r="BO10" s="431"/>
      <c r="BP10" s="431"/>
      <c r="BQ10" s="431"/>
      <c r="BR10" s="431"/>
      <c r="BS10" s="431"/>
      <c r="BT10" s="431"/>
      <c r="BU10" s="432"/>
      <c r="BV10" s="430">
        <v>156650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41001</v>
      </c>
      <c r="BO11" s="431"/>
      <c r="BP11" s="431"/>
      <c r="BQ11" s="431"/>
      <c r="BR11" s="431"/>
      <c r="BS11" s="431"/>
      <c r="BT11" s="431"/>
      <c r="BU11" s="432"/>
      <c r="BV11" s="430">
        <v>45663</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20479</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70000</v>
      </c>
      <c r="BO12" s="431"/>
      <c r="BP12" s="431"/>
      <c r="BQ12" s="431"/>
      <c r="BR12" s="431"/>
      <c r="BS12" s="431"/>
      <c r="BT12" s="431"/>
      <c r="BU12" s="432"/>
      <c r="BV12" s="430">
        <v>90000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20103</v>
      </c>
      <c r="S13" s="534"/>
      <c r="T13" s="534"/>
      <c r="U13" s="534"/>
      <c r="V13" s="535"/>
      <c r="W13" s="521" t="s">
        <v>137</v>
      </c>
      <c r="X13" s="443"/>
      <c r="Y13" s="443"/>
      <c r="Z13" s="443"/>
      <c r="AA13" s="443"/>
      <c r="AB13" s="444"/>
      <c r="AC13" s="406">
        <v>1258</v>
      </c>
      <c r="AD13" s="407"/>
      <c r="AE13" s="407"/>
      <c r="AF13" s="407"/>
      <c r="AG13" s="408"/>
      <c r="AH13" s="406">
        <v>1413</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174336</v>
      </c>
      <c r="BO13" s="431"/>
      <c r="BP13" s="431"/>
      <c r="BQ13" s="431"/>
      <c r="BR13" s="431"/>
      <c r="BS13" s="431"/>
      <c r="BT13" s="431"/>
      <c r="BU13" s="432"/>
      <c r="BV13" s="430">
        <v>71727</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9.3000000000000007</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21006</v>
      </c>
      <c r="S14" s="534"/>
      <c r="T14" s="534"/>
      <c r="U14" s="534"/>
      <c r="V14" s="535"/>
      <c r="W14" s="536"/>
      <c r="X14" s="446"/>
      <c r="Y14" s="446"/>
      <c r="Z14" s="446"/>
      <c r="AA14" s="446"/>
      <c r="AB14" s="447"/>
      <c r="AC14" s="526">
        <v>12.3</v>
      </c>
      <c r="AD14" s="527"/>
      <c r="AE14" s="527"/>
      <c r="AF14" s="527"/>
      <c r="AG14" s="528"/>
      <c r="AH14" s="526">
        <v>13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27.7</v>
      </c>
      <c r="CU14" s="538"/>
      <c r="CV14" s="538"/>
      <c r="CW14" s="538"/>
      <c r="CX14" s="538"/>
      <c r="CY14" s="538"/>
      <c r="CZ14" s="538"/>
      <c r="DA14" s="539"/>
      <c r="DB14" s="537">
        <v>56.6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136</v>
      </c>
      <c r="N15" s="531"/>
      <c r="O15" s="531"/>
      <c r="P15" s="531"/>
      <c r="Q15" s="532"/>
      <c r="R15" s="533">
        <v>20558</v>
      </c>
      <c r="S15" s="534"/>
      <c r="T15" s="534"/>
      <c r="U15" s="534"/>
      <c r="V15" s="535"/>
      <c r="W15" s="521" t="s">
        <v>144</v>
      </c>
      <c r="X15" s="443"/>
      <c r="Y15" s="443"/>
      <c r="Z15" s="443"/>
      <c r="AA15" s="443"/>
      <c r="AB15" s="444"/>
      <c r="AC15" s="406">
        <v>2454</v>
      </c>
      <c r="AD15" s="407"/>
      <c r="AE15" s="407"/>
      <c r="AF15" s="407"/>
      <c r="AG15" s="408"/>
      <c r="AH15" s="406">
        <v>2677</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2320518</v>
      </c>
      <c r="BO15" s="426"/>
      <c r="BP15" s="426"/>
      <c r="BQ15" s="426"/>
      <c r="BR15" s="426"/>
      <c r="BS15" s="426"/>
      <c r="BT15" s="426"/>
      <c r="BU15" s="427"/>
      <c r="BV15" s="425">
        <v>2190402</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24</v>
      </c>
      <c r="AD16" s="527"/>
      <c r="AE16" s="527"/>
      <c r="AF16" s="527"/>
      <c r="AG16" s="528"/>
      <c r="AH16" s="526">
        <v>24.6</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5382829</v>
      </c>
      <c r="BO16" s="431"/>
      <c r="BP16" s="431"/>
      <c r="BQ16" s="431"/>
      <c r="BR16" s="431"/>
      <c r="BS16" s="431"/>
      <c r="BT16" s="431"/>
      <c r="BU16" s="432"/>
      <c r="BV16" s="430">
        <v>5202491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6534</v>
      </c>
      <c r="AD17" s="407"/>
      <c r="AE17" s="407"/>
      <c r="AF17" s="407"/>
      <c r="AG17" s="408"/>
      <c r="AH17" s="406">
        <v>6799</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2910126</v>
      </c>
      <c r="BO17" s="431"/>
      <c r="BP17" s="431"/>
      <c r="BQ17" s="431"/>
      <c r="BR17" s="431"/>
      <c r="BS17" s="431"/>
      <c r="BT17" s="431"/>
      <c r="BU17" s="432"/>
      <c r="BV17" s="430">
        <v>2773890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74.78</v>
      </c>
      <c r="M18" s="495"/>
      <c r="N18" s="495"/>
      <c r="O18" s="495"/>
      <c r="P18" s="495"/>
      <c r="Q18" s="495"/>
      <c r="R18" s="496"/>
      <c r="S18" s="496"/>
      <c r="T18" s="496"/>
      <c r="U18" s="496"/>
      <c r="V18" s="497"/>
      <c r="W18" s="511"/>
      <c r="X18" s="512"/>
      <c r="Y18" s="512"/>
      <c r="Z18" s="512"/>
      <c r="AA18" s="512"/>
      <c r="AB18" s="522"/>
      <c r="AC18" s="394">
        <v>63.8</v>
      </c>
      <c r="AD18" s="395"/>
      <c r="AE18" s="395"/>
      <c r="AF18" s="395"/>
      <c r="AG18" s="498"/>
      <c r="AH18" s="394">
        <v>62.4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5670638</v>
      </c>
      <c r="BO18" s="431"/>
      <c r="BP18" s="431"/>
      <c r="BQ18" s="431"/>
      <c r="BR18" s="431"/>
      <c r="BS18" s="431"/>
      <c r="BT18" s="431"/>
      <c r="BU18" s="432"/>
      <c r="BV18" s="430">
        <v>5706496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268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7774547</v>
      </c>
      <c r="BO19" s="431"/>
      <c r="BP19" s="431"/>
      <c r="BQ19" s="431"/>
      <c r="BR19" s="431"/>
      <c r="BS19" s="431"/>
      <c r="BT19" s="431"/>
      <c r="BU19" s="432"/>
      <c r="BV19" s="430">
        <v>7191666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9455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11200453</v>
      </c>
      <c r="BO23" s="431"/>
      <c r="BP23" s="431"/>
      <c r="BQ23" s="431"/>
      <c r="BR23" s="431"/>
      <c r="BS23" s="431"/>
      <c r="BT23" s="431"/>
      <c r="BU23" s="432"/>
      <c r="BV23" s="430">
        <v>11001517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7135</v>
      </c>
      <c r="R24" s="407"/>
      <c r="S24" s="407"/>
      <c r="T24" s="407"/>
      <c r="U24" s="407"/>
      <c r="V24" s="408"/>
      <c r="W24" s="472"/>
      <c r="X24" s="463"/>
      <c r="Y24" s="464"/>
      <c r="Z24" s="403" t="s">
        <v>168</v>
      </c>
      <c r="AA24" s="404"/>
      <c r="AB24" s="404"/>
      <c r="AC24" s="404"/>
      <c r="AD24" s="404"/>
      <c r="AE24" s="404"/>
      <c r="AF24" s="404"/>
      <c r="AG24" s="405"/>
      <c r="AH24" s="406">
        <v>238</v>
      </c>
      <c r="AI24" s="407"/>
      <c r="AJ24" s="407"/>
      <c r="AK24" s="407"/>
      <c r="AL24" s="408"/>
      <c r="AM24" s="406">
        <v>728280</v>
      </c>
      <c r="AN24" s="407"/>
      <c r="AO24" s="407"/>
      <c r="AP24" s="407"/>
      <c r="AQ24" s="407"/>
      <c r="AR24" s="408"/>
      <c r="AS24" s="406">
        <v>3060</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10583422</v>
      </c>
      <c r="BO24" s="431"/>
      <c r="BP24" s="431"/>
      <c r="BQ24" s="431"/>
      <c r="BR24" s="431"/>
      <c r="BS24" s="431"/>
      <c r="BT24" s="431"/>
      <c r="BU24" s="432"/>
      <c r="BV24" s="430">
        <v>10308861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5664</v>
      </c>
      <c r="R25" s="407"/>
      <c r="S25" s="407"/>
      <c r="T25" s="407"/>
      <c r="U25" s="407"/>
      <c r="V25" s="408"/>
      <c r="W25" s="472"/>
      <c r="X25" s="463"/>
      <c r="Y25" s="464"/>
      <c r="Z25" s="403" t="s">
        <v>171</v>
      </c>
      <c r="AA25" s="404"/>
      <c r="AB25" s="404"/>
      <c r="AC25" s="404"/>
      <c r="AD25" s="404"/>
      <c r="AE25" s="404"/>
      <c r="AF25" s="404"/>
      <c r="AG25" s="405"/>
      <c r="AH25" s="406">
        <v>42</v>
      </c>
      <c r="AI25" s="407"/>
      <c r="AJ25" s="407"/>
      <c r="AK25" s="407"/>
      <c r="AL25" s="408"/>
      <c r="AM25" s="406">
        <v>116340</v>
      </c>
      <c r="AN25" s="407"/>
      <c r="AO25" s="407"/>
      <c r="AP25" s="407"/>
      <c r="AQ25" s="407"/>
      <c r="AR25" s="408"/>
      <c r="AS25" s="406">
        <v>2770</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23290</v>
      </c>
      <c r="BO25" s="426"/>
      <c r="BP25" s="426"/>
      <c r="BQ25" s="426"/>
      <c r="BR25" s="426"/>
      <c r="BS25" s="426"/>
      <c r="BT25" s="426"/>
      <c r="BU25" s="427"/>
      <c r="BV25" s="425">
        <v>30768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5357</v>
      </c>
      <c r="R26" s="407"/>
      <c r="S26" s="407"/>
      <c r="T26" s="407"/>
      <c r="U26" s="407"/>
      <c r="V26" s="408"/>
      <c r="W26" s="472"/>
      <c r="X26" s="463"/>
      <c r="Y26" s="464"/>
      <c r="Z26" s="403" t="s">
        <v>174</v>
      </c>
      <c r="AA26" s="485"/>
      <c r="AB26" s="485"/>
      <c r="AC26" s="485"/>
      <c r="AD26" s="485"/>
      <c r="AE26" s="485"/>
      <c r="AF26" s="485"/>
      <c r="AG26" s="486"/>
      <c r="AH26" s="406">
        <v>2</v>
      </c>
      <c r="AI26" s="407"/>
      <c r="AJ26" s="407"/>
      <c r="AK26" s="407"/>
      <c r="AL26" s="408"/>
      <c r="AM26" s="406" t="s">
        <v>175</v>
      </c>
      <c r="AN26" s="407"/>
      <c r="AO26" s="407"/>
      <c r="AP26" s="407"/>
      <c r="AQ26" s="407"/>
      <c r="AR26" s="408"/>
      <c r="AS26" s="406" t="s">
        <v>175</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126</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3700</v>
      </c>
      <c r="R27" s="407"/>
      <c r="S27" s="407"/>
      <c r="T27" s="407"/>
      <c r="U27" s="407"/>
      <c r="V27" s="408"/>
      <c r="W27" s="472"/>
      <c r="X27" s="463"/>
      <c r="Y27" s="464"/>
      <c r="Z27" s="403" t="s">
        <v>178</v>
      </c>
      <c r="AA27" s="404"/>
      <c r="AB27" s="404"/>
      <c r="AC27" s="404"/>
      <c r="AD27" s="404"/>
      <c r="AE27" s="404"/>
      <c r="AF27" s="404"/>
      <c r="AG27" s="405"/>
      <c r="AH27" s="406">
        <v>6</v>
      </c>
      <c r="AI27" s="407"/>
      <c r="AJ27" s="407"/>
      <c r="AK27" s="407"/>
      <c r="AL27" s="408"/>
      <c r="AM27" s="406">
        <v>24354</v>
      </c>
      <c r="AN27" s="407"/>
      <c r="AO27" s="407"/>
      <c r="AP27" s="407"/>
      <c r="AQ27" s="407"/>
      <c r="AR27" s="408"/>
      <c r="AS27" s="406">
        <v>4059</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309350</v>
      </c>
      <c r="BO27" s="434"/>
      <c r="BP27" s="434"/>
      <c r="BQ27" s="434"/>
      <c r="BR27" s="434"/>
      <c r="BS27" s="434"/>
      <c r="BT27" s="434"/>
      <c r="BU27" s="435"/>
      <c r="BV27" s="433">
        <v>309300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2920</v>
      </c>
      <c r="R28" s="407"/>
      <c r="S28" s="407"/>
      <c r="T28" s="407"/>
      <c r="U28" s="407"/>
      <c r="V28" s="408"/>
      <c r="W28" s="472"/>
      <c r="X28" s="463"/>
      <c r="Y28" s="464"/>
      <c r="Z28" s="403" t="s">
        <v>181</v>
      </c>
      <c r="AA28" s="404"/>
      <c r="AB28" s="404"/>
      <c r="AC28" s="404"/>
      <c r="AD28" s="404"/>
      <c r="AE28" s="404"/>
      <c r="AF28" s="404"/>
      <c r="AG28" s="405"/>
      <c r="AH28" s="406" t="s">
        <v>182</v>
      </c>
      <c r="AI28" s="407"/>
      <c r="AJ28" s="407"/>
      <c r="AK28" s="407"/>
      <c r="AL28" s="408"/>
      <c r="AM28" s="406" t="s">
        <v>126</v>
      </c>
      <c r="AN28" s="407"/>
      <c r="AO28" s="407"/>
      <c r="AP28" s="407"/>
      <c r="AQ28" s="407"/>
      <c r="AR28" s="408"/>
      <c r="AS28" s="406" t="s">
        <v>126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1314300</v>
      </c>
      <c r="BO28" s="426"/>
      <c r="BP28" s="426"/>
      <c r="BQ28" s="426"/>
      <c r="BR28" s="426"/>
      <c r="BS28" s="426"/>
      <c r="BT28" s="426"/>
      <c r="BU28" s="427"/>
      <c r="BV28" s="425">
        <v>1242150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12</v>
      </c>
      <c r="M29" s="407"/>
      <c r="N29" s="407"/>
      <c r="O29" s="407"/>
      <c r="P29" s="408"/>
      <c r="Q29" s="406">
        <v>2765</v>
      </c>
      <c r="R29" s="407"/>
      <c r="S29" s="407"/>
      <c r="T29" s="407"/>
      <c r="U29" s="407"/>
      <c r="V29" s="408"/>
      <c r="W29" s="473"/>
      <c r="X29" s="474"/>
      <c r="Y29" s="475"/>
      <c r="Z29" s="403" t="s">
        <v>185</v>
      </c>
      <c r="AA29" s="404"/>
      <c r="AB29" s="404"/>
      <c r="AC29" s="404"/>
      <c r="AD29" s="404"/>
      <c r="AE29" s="404"/>
      <c r="AF29" s="404"/>
      <c r="AG29" s="405"/>
      <c r="AH29" s="406">
        <v>244</v>
      </c>
      <c r="AI29" s="407"/>
      <c r="AJ29" s="407"/>
      <c r="AK29" s="407"/>
      <c r="AL29" s="408"/>
      <c r="AM29" s="406">
        <v>752634</v>
      </c>
      <c r="AN29" s="407"/>
      <c r="AO29" s="407"/>
      <c r="AP29" s="407"/>
      <c r="AQ29" s="407"/>
      <c r="AR29" s="408"/>
      <c r="AS29" s="406">
        <v>3085</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338100</v>
      </c>
      <c r="BO29" s="431"/>
      <c r="BP29" s="431"/>
      <c r="BQ29" s="431"/>
      <c r="BR29" s="431"/>
      <c r="BS29" s="431"/>
      <c r="BT29" s="431"/>
      <c r="BU29" s="432"/>
      <c r="BV29" s="430">
        <v>337500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3256964</v>
      </c>
      <c r="BO30" s="434"/>
      <c r="BP30" s="434"/>
      <c r="BQ30" s="434"/>
      <c r="BR30" s="434"/>
      <c r="BS30" s="434"/>
      <c r="BT30" s="434"/>
      <c r="BU30" s="435"/>
      <c r="BV30" s="433">
        <v>2027662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枕崎市国民健康保険特別会計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枕崎市水道事業会計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鹿児島県市町村総合事務組合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枕崎市水産センター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枕崎市介護保険特別会計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枕崎市立病院事業会計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南薩地区衛生管理組合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南薩エアポート</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枕崎市後期高齢者医療特別会計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枕崎市公共下水道事業会計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南薩介護保険事務組合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枕崎お魚センター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〇</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鹿児島県後期高齢者医療広域連合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枕崎市かつお公社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鹿児島県後期高齢者医療広域連合</v>
      </c>
      <c r="BZ38" s="388"/>
      <c r="CA38" s="388"/>
      <c r="CB38" s="388"/>
      <c r="CC38" s="388"/>
      <c r="CD38" s="388"/>
      <c r="CE38" s="388"/>
      <c r="CF38" s="388"/>
      <c r="CG38" s="388"/>
      <c r="CH38" s="388"/>
      <c r="CI38" s="388"/>
      <c r="CJ38" s="388"/>
      <c r="CK38" s="388"/>
      <c r="CL38" s="388"/>
      <c r="CM38" s="388"/>
      <c r="CN38" s="214"/>
      <c r="CO38" s="389">
        <f t="shared" si="3"/>
        <v>17</v>
      </c>
      <c r="CP38" s="389"/>
      <c r="CQ38" s="388" t="str">
        <f>IF('各会計、関係団体の財政状況及び健全化判断比率'!BS11="","",'各会計、関係団体の財政状況及び健全化判断比率'!BS11)</f>
        <v>枕崎市土地開発公社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18</v>
      </c>
      <c r="CP39" s="389"/>
      <c r="CQ39" s="388" t="str">
        <f>IF('各会計、関係団体の財政状況及び健全化判断比率'!BS12="","",'各会計、関係団体の財政状況及び健全化判断比率'!BS12)</f>
        <v>南薩地域地場産業振興センター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19</v>
      </c>
      <c r="CP40" s="389"/>
      <c r="CQ40" s="388" t="str">
        <f>IF('各会計、関係団体の財政状況及び健全化判断比率'!BS13="","",'各会計、関係団体の財政状況及び健全化判断比率'!BS13)</f>
        <v>南薩木材加工センター</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〇</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z2/W2EGuPdQpROIH/cv076eY12tQhCm4LIV15gUyVjAv+xER61hoP95uslhz+11j5SzKPGuns7iJSgq17Hoew==" saltValue="UuRLGAsaGu+s0oRM+18v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9" t="s">
        <v>559</v>
      </c>
      <c r="D34" s="1209"/>
      <c r="E34" s="1210"/>
      <c r="F34" s="32">
        <v>11.39</v>
      </c>
      <c r="G34" s="33">
        <v>12.37</v>
      </c>
      <c r="H34" s="33">
        <v>12.59</v>
      </c>
      <c r="I34" s="33">
        <v>12.32</v>
      </c>
      <c r="J34" s="34">
        <v>11.33</v>
      </c>
      <c r="K34" s="22"/>
      <c r="L34" s="22"/>
      <c r="M34" s="22"/>
      <c r="N34" s="22"/>
      <c r="O34" s="22"/>
      <c r="P34" s="22"/>
    </row>
    <row r="35" spans="1:16" ht="39" customHeight="1" x14ac:dyDescent="0.15">
      <c r="A35" s="22"/>
      <c r="B35" s="35"/>
      <c r="C35" s="1203" t="s">
        <v>560</v>
      </c>
      <c r="D35" s="1204"/>
      <c r="E35" s="1205"/>
      <c r="F35" s="36">
        <v>5.82</v>
      </c>
      <c r="G35" s="37">
        <v>6.41</v>
      </c>
      <c r="H35" s="37">
        <v>6.64</v>
      </c>
      <c r="I35" s="37">
        <v>5.97</v>
      </c>
      <c r="J35" s="38">
        <v>6.79</v>
      </c>
      <c r="K35" s="22"/>
      <c r="L35" s="22"/>
      <c r="M35" s="22"/>
      <c r="N35" s="22"/>
      <c r="O35" s="22"/>
      <c r="P35" s="22"/>
    </row>
    <row r="36" spans="1:16" ht="39" customHeight="1" x14ac:dyDescent="0.15">
      <c r="A36" s="22"/>
      <c r="B36" s="35"/>
      <c r="C36" s="1203" t="s">
        <v>561</v>
      </c>
      <c r="D36" s="1204"/>
      <c r="E36" s="1205"/>
      <c r="F36" s="36">
        <v>6.72</v>
      </c>
      <c r="G36" s="37">
        <v>6.48</v>
      </c>
      <c r="H36" s="37">
        <v>6.66</v>
      </c>
      <c r="I36" s="37">
        <v>6.65</v>
      </c>
      <c r="J36" s="38">
        <v>6.37</v>
      </c>
      <c r="K36" s="22"/>
      <c r="L36" s="22"/>
      <c r="M36" s="22"/>
      <c r="N36" s="22"/>
      <c r="O36" s="22"/>
      <c r="P36" s="22"/>
    </row>
    <row r="37" spans="1:16" ht="39" customHeight="1" x14ac:dyDescent="0.15">
      <c r="A37" s="22"/>
      <c r="B37" s="35"/>
      <c r="C37" s="1203" t="s">
        <v>562</v>
      </c>
      <c r="D37" s="1204"/>
      <c r="E37" s="1205"/>
      <c r="F37" s="36">
        <v>2.08</v>
      </c>
      <c r="G37" s="37">
        <v>2.5499999999999998</v>
      </c>
      <c r="H37" s="37">
        <v>2.23</v>
      </c>
      <c r="I37" s="37">
        <v>1.96</v>
      </c>
      <c r="J37" s="38">
        <v>3.03</v>
      </c>
      <c r="K37" s="22"/>
      <c r="L37" s="22"/>
      <c r="M37" s="22"/>
      <c r="N37" s="22"/>
      <c r="O37" s="22"/>
      <c r="P37" s="22"/>
    </row>
    <row r="38" spans="1:16" ht="39" customHeight="1" x14ac:dyDescent="0.15">
      <c r="A38" s="22"/>
      <c r="B38" s="35"/>
      <c r="C38" s="1203" t="s">
        <v>563</v>
      </c>
      <c r="D38" s="1204"/>
      <c r="E38" s="1205"/>
      <c r="F38" s="36" t="s">
        <v>511</v>
      </c>
      <c r="G38" s="37" t="s">
        <v>511</v>
      </c>
      <c r="H38" s="37" t="s">
        <v>511</v>
      </c>
      <c r="I38" s="37" t="s">
        <v>511</v>
      </c>
      <c r="J38" s="38">
        <v>1.0900000000000001</v>
      </c>
      <c r="K38" s="22"/>
      <c r="L38" s="22"/>
      <c r="M38" s="22"/>
      <c r="N38" s="22"/>
      <c r="O38" s="22"/>
      <c r="P38" s="22"/>
    </row>
    <row r="39" spans="1:16" ht="39" customHeight="1" x14ac:dyDescent="0.15">
      <c r="A39" s="22"/>
      <c r="B39" s="35"/>
      <c r="C39" s="1203" t="s">
        <v>564</v>
      </c>
      <c r="D39" s="1204"/>
      <c r="E39" s="1205"/>
      <c r="F39" s="36">
        <v>0.06</v>
      </c>
      <c r="G39" s="37">
        <v>1.47</v>
      </c>
      <c r="H39" s="37">
        <v>0.25</v>
      </c>
      <c r="I39" s="37">
        <v>0.18</v>
      </c>
      <c r="J39" s="38">
        <v>0.17</v>
      </c>
      <c r="K39" s="22"/>
      <c r="L39" s="22"/>
      <c r="M39" s="22"/>
      <c r="N39" s="22"/>
      <c r="O39" s="22"/>
      <c r="P39" s="22"/>
    </row>
    <row r="40" spans="1:16" ht="39" customHeight="1" x14ac:dyDescent="0.15">
      <c r="A40" s="22"/>
      <c r="B40" s="35"/>
      <c r="C40" s="1203" t="s">
        <v>565</v>
      </c>
      <c r="D40" s="1204"/>
      <c r="E40" s="1205"/>
      <c r="F40" s="36">
        <v>0.03</v>
      </c>
      <c r="G40" s="37">
        <v>0.05</v>
      </c>
      <c r="H40" s="37">
        <v>0.03</v>
      </c>
      <c r="I40" s="37">
        <v>0.03</v>
      </c>
      <c r="J40" s="38">
        <v>0.02</v>
      </c>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566</v>
      </c>
      <c r="D42" s="1204"/>
      <c r="E42" s="1205"/>
      <c r="F42" s="36" t="s">
        <v>511</v>
      </c>
      <c r="G42" s="37" t="s">
        <v>511</v>
      </c>
      <c r="H42" s="37" t="s">
        <v>511</v>
      </c>
      <c r="I42" s="37" t="s">
        <v>511</v>
      </c>
      <c r="J42" s="38" t="s">
        <v>511</v>
      </c>
      <c r="K42" s="22"/>
      <c r="L42" s="22"/>
      <c r="M42" s="22"/>
      <c r="N42" s="22"/>
      <c r="O42" s="22"/>
      <c r="P42" s="22"/>
    </row>
    <row r="43" spans="1:16" ht="39" customHeight="1" thickBot="1" x14ac:dyDescent="0.2">
      <c r="A43" s="22"/>
      <c r="B43" s="40"/>
      <c r="C43" s="1206" t="s">
        <v>567</v>
      </c>
      <c r="D43" s="1207"/>
      <c r="E43" s="1208"/>
      <c r="F43" s="41">
        <v>0.36</v>
      </c>
      <c r="G43" s="42">
        <v>0.27</v>
      </c>
      <c r="H43" s="42">
        <v>0.06</v>
      </c>
      <c r="I43" s="42">
        <v>0.37</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rIBKFsSObcJCcX6FwZdGPDinipcW3Q0iLl39kRJjM5yPJ8ejsCem18sSNcp9+hWS8J9bR78/GEhFL+afD5F9w==" saltValue="O1Y7sFkXuOWdpjcxz2uB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1254</v>
      </c>
      <c r="L45" s="60">
        <v>1122</v>
      </c>
      <c r="M45" s="60">
        <v>1092</v>
      </c>
      <c r="N45" s="60">
        <v>1063</v>
      </c>
      <c r="O45" s="61">
        <v>1043</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511</v>
      </c>
      <c r="L46" s="64" t="s">
        <v>511</v>
      </c>
      <c r="M46" s="64" t="s">
        <v>511</v>
      </c>
      <c r="N46" s="64" t="s">
        <v>511</v>
      </c>
      <c r="O46" s="65" t="s">
        <v>511</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511</v>
      </c>
      <c r="L47" s="64" t="s">
        <v>511</v>
      </c>
      <c r="M47" s="64" t="s">
        <v>511</v>
      </c>
      <c r="N47" s="64" t="s">
        <v>511</v>
      </c>
      <c r="O47" s="65" t="s">
        <v>511</v>
      </c>
      <c r="P47" s="48"/>
      <c r="Q47" s="48"/>
      <c r="R47" s="48"/>
      <c r="S47" s="48"/>
      <c r="T47" s="48"/>
      <c r="U47" s="48"/>
    </row>
    <row r="48" spans="1:21" ht="30.75" customHeight="1" x14ac:dyDescent="0.15">
      <c r="A48" s="48"/>
      <c r="B48" s="1231"/>
      <c r="C48" s="1232"/>
      <c r="D48" s="62"/>
      <c r="E48" s="1213" t="s">
        <v>15</v>
      </c>
      <c r="F48" s="1213"/>
      <c r="G48" s="1213"/>
      <c r="H48" s="1213"/>
      <c r="I48" s="1213"/>
      <c r="J48" s="1214"/>
      <c r="K48" s="63">
        <v>236</v>
      </c>
      <c r="L48" s="64">
        <v>241</v>
      </c>
      <c r="M48" s="64">
        <v>261</v>
      </c>
      <c r="N48" s="64">
        <v>264</v>
      </c>
      <c r="O48" s="65">
        <v>265</v>
      </c>
      <c r="P48" s="48"/>
      <c r="Q48" s="48"/>
      <c r="R48" s="48"/>
      <c r="S48" s="48"/>
      <c r="T48" s="48"/>
      <c r="U48" s="48"/>
    </row>
    <row r="49" spans="1:21" ht="30.75" customHeight="1" x14ac:dyDescent="0.15">
      <c r="A49" s="48"/>
      <c r="B49" s="1231"/>
      <c r="C49" s="1232"/>
      <c r="D49" s="62"/>
      <c r="E49" s="1213" t="s">
        <v>16</v>
      </c>
      <c r="F49" s="1213"/>
      <c r="G49" s="1213"/>
      <c r="H49" s="1213"/>
      <c r="I49" s="1213"/>
      <c r="J49" s="1214"/>
      <c r="K49" s="63" t="s">
        <v>511</v>
      </c>
      <c r="L49" s="64" t="s">
        <v>511</v>
      </c>
      <c r="M49" s="64" t="s">
        <v>511</v>
      </c>
      <c r="N49" s="64" t="s">
        <v>511</v>
      </c>
      <c r="O49" s="65" t="s">
        <v>511</v>
      </c>
      <c r="P49" s="48"/>
      <c r="Q49" s="48"/>
      <c r="R49" s="48"/>
      <c r="S49" s="48"/>
      <c r="T49" s="48"/>
      <c r="U49" s="48"/>
    </row>
    <row r="50" spans="1:21" ht="30.75" customHeight="1" x14ac:dyDescent="0.15">
      <c r="A50" s="48"/>
      <c r="B50" s="1231"/>
      <c r="C50" s="1232"/>
      <c r="D50" s="62"/>
      <c r="E50" s="1213" t="s">
        <v>17</v>
      </c>
      <c r="F50" s="1213"/>
      <c r="G50" s="1213"/>
      <c r="H50" s="1213"/>
      <c r="I50" s="1213"/>
      <c r="J50" s="1214"/>
      <c r="K50" s="63">
        <v>3</v>
      </c>
      <c r="L50" s="64">
        <v>3</v>
      </c>
      <c r="M50" s="64">
        <v>3</v>
      </c>
      <c r="N50" s="64">
        <v>2</v>
      </c>
      <c r="O50" s="65">
        <v>1</v>
      </c>
      <c r="P50" s="48"/>
      <c r="Q50" s="48"/>
      <c r="R50" s="48"/>
      <c r="S50" s="48"/>
      <c r="T50" s="48"/>
      <c r="U50" s="48"/>
    </row>
    <row r="51" spans="1:21" ht="30.75" customHeight="1" x14ac:dyDescent="0.15">
      <c r="A51" s="48"/>
      <c r="B51" s="1233"/>
      <c r="C51" s="1234"/>
      <c r="D51" s="66"/>
      <c r="E51" s="1213" t="s">
        <v>18</v>
      </c>
      <c r="F51" s="1213"/>
      <c r="G51" s="1213"/>
      <c r="H51" s="1213"/>
      <c r="I51" s="1213"/>
      <c r="J51" s="1214"/>
      <c r="K51" s="63">
        <v>0</v>
      </c>
      <c r="L51" s="64">
        <v>0</v>
      </c>
      <c r="M51" s="64">
        <v>0</v>
      </c>
      <c r="N51" s="64">
        <v>0</v>
      </c>
      <c r="O51" s="65">
        <v>0</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923</v>
      </c>
      <c r="L52" s="64">
        <v>824</v>
      </c>
      <c r="M52" s="64">
        <v>816</v>
      </c>
      <c r="N52" s="64">
        <v>845</v>
      </c>
      <c r="O52" s="65">
        <v>848</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570</v>
      </c>
      <c r="L53" s="69">
        <v>542</v>
      </c>
      <c r="M53" s="69">
        <v>540</v>
      </c>
      <c r="N53" s="69">
        <v>484</v>
      </c>
      <c r="O53" s="70">
        <v>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19" t="s">
        <v>25</v>
      </c>
      <c r="C57" s="1220"/>
      <c r="D57" s="1223" t="s">
        <v>26</v>
      </c>
      <c r="E57" s="1224"/>
      <c r="F57" s="1224"/>
      <c r="G57" s="1224"/>
      <c r="H57" s="1224"/>
      <c r="I57" s="1224"/>
      <c r="J57" s="1225"/>
      <c r="K57" s="83" t="s">
        <v>588</v>
      </c>
      <c r="L57" s="84" t="s">
        <v>588</v>
      </c>
      <c r="M57" s="84" t="s">
        <v>588</v>
      </c>
      <c r="N57" s="84" t="s">
        <v>588</v>
      </c>
      <c r="O57" s="85" t="s">
        <v>588</v>
      </c>
    </row>
    <row r="58" spans="1:21" ht="31.5" customHeight="1" thickBot="1" x14ac:dyDescent="0.2">
      <c r="B58" s="1221"/>
      <c r="C58" s="1222"/>
      <c r="D58" s="1226" t="s">
        <v>27</v>
      </c>
      <c r="E58" s="1227"/>
      <c r="F58" s="1227"/>
      <c r="G58" s="1227"/>
      <c r="H58" s="1227"/>
      <c r="I58" s="1227"/>
      <c r="J58" s="1228"/>
      <c r="K58" s="86" t="s">
        <v>594</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jWGunpnEHeCXjo98PZ8HNbPG72STX5UTBDNdlR+iEu4o/aYt238k0DhERXWn0/ESAT3R1qzHtiD83Zc7OHNQ==" saltValue="j4M05YQUe3Vd4L6HgYn0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9" t="s">
        <v>30</v>
      </c>
      <c r="C41" s="1250"/>
      <c r="D41" s="102"/>
      <c r="E41" s="1251" t="s">
        <v>31</v>
      </c>
      <c r="F41" s="1251"/>
      <c r="G41" s="1251"/>
      <c r="H41" s="1252"/>
      <c r="I41" s="103">
        <v>10669</v>
      </c>
      <c r="J41" s="104">
        <v>10642</v>
      </c>
      <c r="K41" s="104">
        <v>10637</v>
      </c>
      <c r="L41" s="104">
        <v>11002</v>
      </c>
      <c r="M41" s="105">
        <v>11200</v>
      </c>
    </row>
    <row r="42" spans="2:13" ht="27.75" customHeight="1" x14ac:dyDescent="0.15">
      <c r="B42" s="1239"/>
      <c r="C42" s="1240"/>
      <c r="D42" s="106"/>
      <c r="E42" s="1243" t="s">
        <v>32</v>
      </c>
      <c r="F42" s="1243"/>
      <c r="G42" s="1243"/>
      <c r="H42" s="1244"/>
      <c r="I42" s="107">
        <v>13</v>
      </c>
      <c r="J42" s="108">
        <v>10</v>
      </c>
      <c r="K42" s="108">
        <v>7</v>
      </c>
      <c r="L42" s="108">
        <v>4</v>
      </c>
      <c r="M42" s="109">
        <v>3</v>
      </c>
    </row>
    <row r="43" spans="2:13" ht="27.75" customHeight="1" x14ac:dyDescent="0.15">
      <c r="B43" s="1239"/>
      <c r="C43" s="1240"/>
      <c r="D43" s="106"/>
      <c r="E43" s="1243" t="s">
        <v>33</v>
      </c>
      <c r="F43" s="1243"/>
      <c r="G43" s="1243"/>
      <c r="H43" s="1244"/>
      <c r="I43" s="107">
        <v>3293</v>
      </c>
      <c r="J43" s="108">
        <v>3189</v>
      </c>
      <c r="K43" s="108">
        <v>3150</v>
      </c>
      <c r="L43" s="108">
        <v>3293</v>
      </c>
      <c r="M43" s="109">
        <v>3199</v>
      </c>
    </row>
    <row r="44" spans="2:13" ht="27.75" customHeight="1" x14ac:dyDescent="0.15">
      <c r="B44" s="1239"/>
      <c r="C44" s="1240"/>
      <c r="D44" s="106"/>
      <c r="E44" s="1243" t="s">
        <v>34</v>
      </c>
      <c r="F44" s="1243"/>
      <c r="G44" s="1243"/>
      <c r="H44" s="1244"/>
      <c r="I44" s="107" t="s">
        <v>511</v>
      </c>
      <c r="J44" s="108" t="s">
        <v>511</v>
      </c>
      <c r="K44" s="108" t="s">
        <v>511</v>
      </c>
      <c r="L44" s="108" t="s">
        <v>511</v>
      </c>
      <c r="M44" s="109" t="s">
        <v>511</v>
      </c>
    </row>
    <row r="45" spans="2:13" ht="27.75" customHeight="1" x14ac:dyDescent="0.15">
      <c r="B45" s="1239"/>
      <c r="C45" s="1240"/>
      <c r="D45" s="106"/>
      <c r="E45" s="1243" t="s">
        <v>35</v>
      </c>
      <c r="F45" s="1243"/>
      <c r="G45" s="1243"/>
      <c r="H45" s="1244"/>
      <c r="I45" s="107">
        <v>3225</v>
      </c>
      <c r="J45" s="108">
        <v>3148</v>
      </c>
      <c r="K45" s="108">
        <v>2950</v>
      </c>
      <c r="L45" s="108">
        <v>2841</v>
      </c>
      <c r="M45" s="109">
        <v>2753</v>
      </c>
    </row>
    <row r="46" spans="2:13" ht="27.75" customHeight="1" x14ac:dyDescent="0.15">
      <c r="B46" s="1239"/>
      <c r="C46" s="1240"/>
      <c r="D46" s="110"/>
      <c r="E46" s="1243" t="s">
        <v>36</v>
      </c>
      <c r="F46" s="1243"/>
      <c r="G46" s="1243"/>
      <c r="H46" s="1244"/>
      <c r="I46" s="107">
        <v>112</v>
      </c>
      <c r="J46" s="108">
        <v>81</v>
      </c>
      <c r="K46" s="108">
        <v>53</v>
      </c>
      <c r="L46" s="108">
        <v>65</v>
      </c>
      <c r="M46" s="109">
        <v>59</v>
      </c>
    </row>
    <row r="47" spans="2:13" ht="27.75" customHeight="1" x14ac:dyDescent="0.15">
      <c r="B47" s="1239"/>
      <c r="C47" s="1240"/>
      <c r="D47" s="111"/>
      <c r="E47" s="1253" t="s">
        <v>37</v>
      </c>
      <c r="F47" s="1254"/>
      <c r="G47" s="1254"/>
      <c r="H47" s="1255"/>
      <c r="I47" s="107" t="s">
        <v>511</v>
      </c>
      <c r="J47" s="108" t="s">
        <v>511</v>
      </c>
      <c r="K47" s="108" t="s">
        <v>511</v>
      </c>
      <c r="L47" s="108" t="s">
        <v>511</v>
      </c>
      <c r="M47" s="109" t="s">
        <v>511</v>
      </c>
    </row>
    <row r="48" spans="2:13" ht="27.75" customHeight="1" x14ac:dyDescent="0.15">
      <c r="B48" s="1239"/>
      <c r="C48" s="1240"/>
      <c r="D48" s="106"/>
      <c r="E48" s="1243" t="s">
        <v>38</v>
      </c>
      <c r="F48" s="1243"/>
      <c r="G48" s="1243"/>
      <c r="H48" s="1244"/>
      <c r="I48" s="107" t="s">
        <v>511</v>
      </c>
      <c r="J48" s="108" t="s">
        <v>511</v>
      </c>
      <c r="K48" s="108" t="s">
        <v>511</v>
      </c>
      <c r="L48" s="108" t="s">
        <v>511</v>
      </c>
      <c r="M48" s="109" t="s">
        <v>511</v>
      </c>
    </row>
    <row r="49" spans="2:13" ht="27.75" customHeight="1" x14ac:dyDescent="0.15">
      <c r="B49" s="1241"/>
      <c r="C49" s="1242"/>
      <c r="D49" s="106"/>
      <c r="E49" s="1243" t="s">
        <v>39</v>
      </c>
      <c r="F49" s="1243"/>
      <c r="G49" s="1243"/>
      <c r="H49" s="1244"/>
      <c r="I49" s="107" t="s">
        <v>511</v>
      </c>
      <c r="J49" s="108" t="s">
        <v>511</v>
      </c>
      <c r="K49" s="108" t="s">
        <v>511</v>
      </c>
      <c r="L49" s="108" t="s">
        <v>511</v>
      </c>
      <c r="M49" s="109" t="s">
        <v>511</v>
      </c>
    </row>
    <row r="50" spans="2:13" ht="27.75" customHeight="1" x14ac:dyDescent="0.15">
      <c r="B50" s="1237" t="s">
        <v>40</v>
      </c>
      <c r="C50" s="1238"/>
      <c r="D50" s="112"/>
      <c r="E50" s="1243" t="s">
        <v>41</v>
      </c>
      <c r="F50" s="1243"/>
      <c r="G50" s="1243"/>
      <c r="H50" s="1244"/>
      <c r="I50" s="107">
        <v>1930</v>
      </c>
      <c r="J50" s="108">
        <v>2224</v>
      </c>
      <c r="K50" s="108">
        <v>2718</v>
      </c>
      <c r="L50" s="108">
        <v>4004</v>
      </c>
      <c r="M50" s="109">
        <v>5348</v>
      </c>
    </row>
    <row r="51" spans="2:13" ht="27.75" customHeight="1" x14ac:dyDescent="0.15">
      <c r="B51" s="1239"/>
      <c r="C51" s="1240"/>
      <c r="D51" s="106"/>
      <c r="E51" s="1243" t="s">
        <v>42</v>
      </c>
      <c r="F51" s="1243"/>
      <c r="G51" s="1243"/>
      <c r="H51" s="1244"/>
      <c r="I51" s="107">
        <v>610</v>
      </c>
      <c r="J51" s="108">
        <v>695</v>
      </c>
      <c r="K51" s="108">
        <v>694</v>
      </c>
      <c r="L51" s="108">
        <v>693</v>
      </c>
      <c r="M51" s="109">
        <v>662</v>
      </c>
    </row>
    <row r="52" spans="2:13" ht="27.75" customHeight="1" x14ac:dyDescent="0.15">
      <c r="B52" s="1241"/>
      <c r="C52" s="1242"/>
      <c r="D52" s="106"/>
      <c r="E52" s="1243" t="s">
        <v>43</v>
      </c>
      <c r="F52" s="1243"/>
      <c r="G52" s="1243"/>
      <c r="H52" s="1244"/>
      <c r="I52" s="107">
        <v>8926</v>
      </c>
      <c r="J52" s="108">
        <v>8993</v>
      </c>
      <c r="K52" s="108">
        <v>9157</v>
      </c>
      <c r="L52" s="108">
        <v>9539</v>
      </c>
      <c r="M52" s="109">
        <v>9704</v>
      </c>
    </row>
    <row r="53" spans="2:13" ht="27.75" customHeight="1" thickBot="1" x14ac:dyDescent="0.2">
      <c r="B53" s="1245" t="s">
        <v>44</v>
      </c>
      <c r="C53" s="1246"/>
      <c r="D53" s="113"/>
      <c r="E53" s="1247" t="s">
        <v>45</v>
      </c>
      <c r="F53" s="1247"/>
      <c r="G53" s="1247"/>
      <c r="H53" s="1248"/>
      <c r="I53" s="114">
        <v>5847</v>
      </c>
      <c r="J53" s="115">
        <v>5157</v>
      </c>
      <c r="K53" s="115">
        <v>4229</v>
      </c>
      <c r="L53" s="115">
        <v>2969</v>
      </c>
      <c r="M53" s="116">
        <v>1500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YmbjFoSB6K+A6gWGl5iggzRb17uJAXpQC5gBhYvWe++uVgKDOuast1PZY0R8LFe4i/uPSQ7zOkAgWQ6Jpdog==" saltValue="7SrA6cdc9s2rFRiOyKZD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4" t="s">
        <v>48</v>
      </c>
      <c r="D55" s="1264"/>
      <c r="E55" s="1265"/>
      <c r="F55" s="128">
        <v>1176</v>
      </c>
      <c r="G55" s="128">
        <v>1242</v>
      </c>
      <c r="H55" s="129">
        <v>1314</v>
      </c>
    </row>
    <row r="56" spans="2:8" ht="52.5" customHeight="1" x14ac:dyDescent="0.15">
      <c r="B56" s="130"/>
      <c r="C56" s="1266" t="s">
        <v>49</v>
      </c>
      <c r="D56" s="1266"/>
      <c r="E56" s="1267"/>
      <c r="F56" s="131">
        <v>329</v>
      </c>
      <c r="G56" s="131">
        <v>338</v>
      </c>
      <c r="H56" s="132">
        <v>338</v>
      </c>
    </row>
    <row r="57" spans="2:8" ht="53.25" customHeight="1" x14ac:dyDescent="0.15">
      <c r="B57" s="130"/>
      <c r="C57" s="1268" t="s">
        <v>50</v>
      </c>
      <c r="D57" s="1268"/>
      <c r="E57" s="1269"/>
      <c r="F57" s="133">
        <v>858</v>
      </c>
      <c r="G57" s="133">
        <v>2028</v>
      </c>
      <c r="H57" s="134">
        <v>3257</v>
      </c>
    </row>
    <row r="58" spans="2:8" ht="45.75" customHeight="1" x14ac:dyDescent="0.15">
      <c r="B58" s="135"/>
      <c r="C58" s="1256" t="s">
        <v>589</v>
      </c>
      <c r="D58" s="1257"/>
      <c r="E58" s="1258"/>
      <c r="F58" s="136">
        <v>603</v>
      </c>
      <c r="G58" s="136">
        <v>1749</v>
      </c>
      <c r="H58" s="137">
        <v>2832</v>
      </c>
    </row>
    <row r="59" spans="2:8" ht="45.75" customHeight="1" x14ac:dyDescent="0.15">
      <c r="B59" s="135"/>
      <c r="C59" s="1256" t="s">
        <v>590</v>
      </c>
      <c r="D59" s="1257"/>
      <c r="E59" s="1258"/>
      <c r="F59" s="136">
        <v>143</v>
      </c>
      <c r="G59" s="136">
        <v>166</v>
      </c>
      <c r="H59" s="137">
        <v>212</v>
      </c>
    </row>
    <row r="60" spans="2:8" ht="45.75" customHeight="1" x14ac:dyDescent="0.15">
      <c r="B60" s="135"/>
      <c r="C60" s="1256" t="s">
        <v>591</v>
      </c>
      <c r="D60" s="1257"/>
      <c r="E60" s="1258"/>
      <c r="F60" s="136">
        <v>80</v>
      </c>
      <c r="G60" s="136">
        <v>80</v>
      </c>
      <c r="H60" s="137">
        <v>180</v>
      </c>
    </row>
    <row r="61" spans="2:8" ht="45.75" customHeight="1" x14ac:dyDescent="0.15">
      <c r="B61" s="135"/>
      <c r="C61" s="1256" t="s">
        <v>592</v>
      </c>
      <c r="D61" s="1257"/>
      <c r="E61" s="1258"/>
      <c r="F61" s="136">
        <v>10</v>
      </c>
      <c r="G61" s="136">
        <v>10</v>
      </c>
      <c r="H61" s="137">
        <v>10</v>
      </c>
    </row>
    <row r="62" spans="2:8" ht="45.75" customHeight="1" thickBot="1" x14ac:dyDescent="0.2">
      <c r="B62" s="138"/>
      <c r="C62" s="1259" t="s">
        <v>593</v>
      </c>
      <c r="D62" s="1260"/>
      <c r="E62" s="1261"/>
      <c r="F62" s="139">
        <v>10</v>
      </c>
      <c r="G62" s="139">
        <v>10</v>
      </c>
      <c r="H62" s="140">
        <v>10</v>
      </c>
    </row>
    <row r="63" spans="2:8" ht="52.5" customHeight="1" thickBot="1" x14ac:dyDescent="0.2">
      <c r="B63" s="141"/>
      <c r="C63" s="1262" t="s">
        <v>51</v>
      </c>
      <c r="D63" s="1262"/>
      <c r="E63" s="1263"/>
      <c r="F63" s="142">
        <v>2362</v>
      </c>
      <c r="G63" s="142">
        <v>3607</v>
      </c>
      <c r="H63" s="143">
        <v>4909</v>
      </c>
    </row>
    <row r="64" spans="2:8" ht="15" customHeight="1" x14ac:dyDescent="0.15"/>
  </sheetData>
  <sheetProtection algorithmName="SHA-512" hashValue="J937HOqTLKK8ZQj8qlXXnNj2UVkKzIunWSCENaMQHSXA1qoaHfftxtWzwgMjANcqIDuUjcye/foH3NW2jWCeAg==" saltValue="095+8OIgY6hv2fHtwhLa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66546</v>
      </c>
      <c r="E3" s="162"/>
      <c r="F3" s="163">
        <v>83280</v>
      </c>
      <c r="G3" s="164"/>
      <c r="H3" s="165"/>
    </row>
    <row r="4" spans="1:8" x14ac:dyDescent="0.15">
      <c r="A4" s="166"/>
      <c r="B4" s="167"/>
      <c r="C4" s="168"/>
      <c r="D4" s="169">
        <v>44524</v>
      </c>
      <c r="E4" s="170"/>
      <c r="F4" s="171">
        <v>43123</v>
      </c>
      <c r="G4" s="172"/>
      <c r="H4" s="173"/>
    </row>
    <row r="5" spans="1:8" x14ac:dyDescent="0.15">
      <c r="A5" s="154" t="s">
        <v>545</v>
      </c>
      <c r="B5" s="159"/>
      <c r="C5" s="160"/>
      <c r="D5" s="161">
        <v>59392</v>
      </c>
      <c r="E5" s="162"/>
      <c r="F5" s="163">
        <v>88968</v>
      </c>
      <c r="G5" s="164"/>
      <c r="H5" s="165"/>
    </row>
    <row r="6" spans="1:8" x14ac:dyDescent="0.15">
      <c r="A6" s="166"/>
      <c r="B6" s="167"/>
      <c r="C6" s="168"/>
      <c r="D6" s="169">
        <v>35977</v>
      </c>
      <c r="E6" s="170"/>
      <c r="F6" s="171">
        <v>45482</v>
      </c>
      <c r="G6" s="172"/>
      <c r="H6" s="173"/>
    </row>
    <row r="7" spans="1:8" x14ac:dyDescent="0.15">
      <c r="A7" s="154" t="s">
        <v>546</v>
      </c>
      <c r="B7" s="159"/>
      <c r="C7" s="160"/>
      <c r="D7" s="161">
        <v>91967</v>
      </c>
      <c r="E7" s="162"/>
      <c r="F7" s="163">
        <v>85173</v>
      </c>
      <c r="G7" s="164"/>
      <c r="H7" s="165"/>
    </row>
    <row r="8" spans="1:8" x14ac:dyDescent="0.15">
      <c r="A8" s="166"/>
      <c r="B8" s="167"/>
      <c r="C8" s="168"/>
      <c r="D8" s="169">
        <v>33823</v>
      </c>
      <c r="E8" s="170"/>
      <c r="F8" s="171">
        <v>43913</v>
      </c>
      <c r="G8" s="172"/>
      <c r="H8" s="173"/>
    </row>
    <row r="9" spans="1:8" x14ac:dyDescent="0.15">
      <c r="A9" s="154" t="s">
        <v>547</v>
      </c>
      <c r="B9" s="159"/>
      <c r="C9" s="160"/>
      <c r="D9" s="161">
        <v>96158</v>
      </c>
      <c r="E9" s="162"/>
      <c r="F9" s="163">
        <v>94081</v>
      </c>
      <c r="G9" s="164"/>
      <c r="H9" s="165"/>
    </row>
    <row r="10" spans="1:8" x14ac:dyDescent="0.15">
      <c r="A10" s="166"/>
      <c r="B10" s="167"/>
      <c r="C10" s="168"/>
      <c r="D10" s="169">
        <v>41781</v>
      </c>
      <c r="E10" s="170"/>
      <c r="F10" s="171">
        <v>48949</v>
      </c>
      <c r="G10" s="172"/>
      <c r="H10" s="173"/>
    </row>
    <row r="11" spans="1:8" x14ac:dyDescent="0.15">
      <c r="A11" s="154" t="s">
        <v>548</v>
      </c>
      <c r="B11" s="159"/>
      <c r="C11" s="160"/>
      <c r="D11" s="161">
        <v>92697</v>
      </c>
      <c r="E11" s="162"/>
      <c r="F11" s="163">
        <v>92632</v>
      </c>
      <c r="G11" s="164"/>
      <c r="H11" s="165"/>
    </row>
    <row r="12" spans="1:8" x14ac:dyDescent="0.15">
      <c r="A12" s="166"/>
      <c r="B12" s="167"/>
      <c r="C12" s="174"/>
      <c r="D12" s="169">
        <v>44575</v>
      </c>
      <c r="E12" s="170"/>
      <c r="F12" s="171">
        <v>47978</v>
      </c>
      <c r="G12" s="172"/>
      <c r="H12" s="173"/>
    </row>
    <row r="13" spans="1:8" x14ac:dyDescent="0.15">
      <c r="A13" s="154"/>
      <c r="B13" s="159"/>
      <c r="C13" s="175"/>
      <c r="D13" s="176">
        <v>81352</v>
      </c>
      <c r="E13" s="177"/>
      <c r="F13" s="178">
        <v>88827</v>
      </c>
      <c r="G13" s="179"/>
      <c r="H13" s="165"/>
    </row>
    <row r="14" spans="1:8" x14ac:dyDescent="0.15">
      <c r="A14" s="166"/>
      <c r="B14" s="167"/>
      <c r="C14" s="168"/>
      <c r="D14" s="169">
        <v>40136</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5.83</v>
      </c>
      <c r="C19" s="180">
        <f>ROUND(VALUE(SUBSTITUTE(実質収支比率等に係る経年分析!G$48,"▲","-")),2)</f>
        <v>6.41</v>
      </c>
      <c r="D19" s="180">
        <f>ROUND(VALUE(SUBSTITUTE(実質収支比率等に係る経年分析!H$48,"▲","-")),2)</f>
        <v>6.65</v>
      </c>
      <c r="E19" s="180">
        <f>ROUND(VALUE(SUBSTITUTE(実質収支比率等に係る経年分析!I$48,"▲","-")),2)</f>
        <v>5.98</v>
      </c>
      <c r="F19" s="180">
        <f>ROUND(VALUE(SUBSTITUTE(実質収支比率等に係る経年分析!J$48,"▲","-")),2)</f>
        <v>6.79</v>
      </c>
    </row>
    <row r="20" spans="1:11" x14ac:dyDescent="0.15">
      <c r="A20" s="180" t="s">
        <v>55</v>
      </c>
      <c r="B20" s="180">
        <f>ROUND(VALUE(SUBSTITUTE(実質収支比率等に係る経年分析!F$47,"▲","-")),2)</f>
        <v>17.47</v>
      </c>
      <c r="C20" s="180">
        <f>ROUND(VALUE(SUBSTITUTE(実質収支比率等に係る経年分析!G$47,"▲","-")),2)</f>
        <v>18.64</v>
      </c>
      <c r="D20" s="180">
        <f>ROUND(VALUE(SUBSTITUTE(実質収支比率等に係る経年分析!H$47,"▲","-")),2)</f>
        <v>19.510000000000002</v>
      </c>
      <c r="E20" s="180">
        <f>ROUND(VALUE(SUBSTITUTE(実質収支比率等に係る経年分析!I$47,"▲","-")),2)</f>
        <v>20.65</v>
      </c>
      <c r="F20" s="180">
        <f>ROUND(VALUE(SUBSTITUTE(実質収支比率等に係る経年分析!J$47,"▲","-")),2)</f>
        <v>21.21</v>
      </c>
    </row>
    <row r="21" spans="1:11" x14ac:dyDescent="0.15">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1.97</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1.19</v>
      </c>
      <c r="F21" s="180">
        <f>IF(ISNUMBER(VALUE(SUBSTITUTE(実質収支比率等に係る経年分析!J$49,"▲","-"))),ROUND(VALUE(SUBSTITUTE(実質収支比率等に係る経年分析!J$49,"▲","-")),2),NA())</f>
        <v>2.81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枕崎市後期高齢者医療特別会計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枕崎市国民健康保険特別会計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枕崎市公共下水道事業会計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15">
      <c r="A33" s="181" t="str">
        <f>IF(連結実質赤字比率に係る赤字・黒字の構成分析!C$37="",NA(),連結実質赤字比率に係る赤字・黒字の構成分析!C$37)</f>
        <v>枕崎市介護保険特別会計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3.03</v>
      </c>
    </row>
    <row r="34" spans="1:16" x14ac:dyDescent="0.15">
      <c r="A34" s="181" t="str">
        <f>IF(連結実質赤字比率に係る赤字・黒字の構成分析!C$36="",NA(),連結実質赤字比率に係る赤字・黒字の構成分析!C$36)</f>
        <v>枕崎市立病院事業会計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6.79</v>
      </c>
    </row>
    <row r="36" spans="1:16" x14ac:dyDescent="0.15">
      <c r="A36" s="181" t="str">
        <f>IF(連結実質赤字比率に係る赤字・黒字の構成分析!C$34="",NA(),連結実質赤字比率に係る赤字・黒字の構成分析!C$34)</f>
        <v>枕崎市水道事業会計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923</v>
      </c>
      <c r="E42" s="182"/>
      <c r="F42" s="182"/>
      <c r="G42" s="182">
        <f>'実質公債費比率（分子）の構造'!L$52</f>
        <v>824</v>
      </c>
      <c r="H42" s="182"/>
      <c r="I42" s="182"/>
      <c r="J42" s="182">
        <f>'実質公債費比率（分子）の構造'!M$52</f>
        <v>816</v>
      </c>
      <c r="K42" s="182"/>
      <c r="L42" s="182"/>
      <c r="M42" s="182">
        <f>'実質公債費比率（分子）の構造'!N$52</f>
        <v>845</v>
      </c>
      <c r="N42" s="182"/>
      <c r="O42" s="182"/>
      <c r="P42" s="182">
        <f>'実質公債費比率（分子）の構造'!O$52</f>
        <v>848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2</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236</v>
      </c>
      <c r="C46" s="182"/>
      <c r="D46" s="182"/>
      <c r="E46" s="182">
        <f>'実質公債費比率（分子）の構造'!L$48</f>
        <v>241</v>
      </c>
      <c r="F46" s="182"/>
      <c r="G46" s="182"/>
      <c r="H46" s="182">
        <f>'実質公債費比率（分子）の構造'!M$48</f>
        <v>261</v>
      </c>
      <c r="I46" s="182"/>
      <c r="J46" s="182"/>
      <c r="K46" s="182">
        <f>'実質公債費比率（分子）の構造'!N$48</f>
        <v>264</v>
      </c>
      <c r="L46" s="182"/>
      <c r="M46" s="182"/>
      <c r="N46" s="182">
        <f>'実質公債費比率（分子）の構造'!O$48</f>
        <v>265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1254</v>
      </c>
      <c r="C49" s="182"/>
      <c r="D49" s="182"/>
      <c r="E49" s="182">
        <f>'実質公債費比率（分子）の構造'!L$45</f>
        <v>1122</v>
      </c>
      <c r="F49" s="182"/>
      <c r="G49" s="182"/>
      <c r="H49" s="182">
        <f>'実質公債費比率（分子）の構造'!M$45</f>
        <v>1092</v>
      </c>
      <c r="I49" s="182"/>
      <c r="J49" s="182"/>
      <c r="K49" s="182">
        <f>'実質公債費比率（分子）の構造'!N$45</f>
        <v>1063</v>
      </c>
      <c r="L49" s="182"/>
      <c r="M49" s="182"/>
      <c r="N49" s="182">
        <f>'実質公債費比率（分子）の構造'!O$45</f>
        <v>1043</v>
      </c>
      <c r="O49" s="182"/>
      <c r="P49" s="182"/>
    </row>
    <row r="50" spans="1:16" x14ac:dyDescent="0.15">
      <c r="A50" s="182" t="s">
        <v>71</v>
      </c>
      <c r="B50" s="182" t="e">
        <f>NA()</f>
        <v>#N/A</v>
      </c>
      <c r="C50" s="182">
        <f>IF(ISNUMBER('実質公債費比率（分子）の構造'!K$53),'実質公債費比率（分子）の構造'!K$53,NA())</f>
        <v>570</v>
      </c>
      <c r="D50" s="182" t="e">
        <f>NA()</f>
        <v>#N/A</v>
      </c>
      <c r="E50" s="182" t="e">
        <f>NA()</f>
        <v>#N/A</v>
      </c>
      <c r="F50" s="182">
        <f>IF(ISNUMBER('実質公債費比率（分子）の構造'!L$53),'実質公債費比率（分子）の構造'!L$53,NA())</f>
        <v>542</v>
      </c>
      <c r="G50" s="182" t="e">
        <f>NA()</f>
        <v>#N/A</v>
      </c>
      <c r="H50" s="182" t="e">
        <f>NA()</f>
        <v>#N/A</v>
      </c>
      <c r="I50" s="182">
        <f>IF(ISNUMBER('実質公債費比率（分子）の構造'!M$53),'実質公債費比率（分子）の構造'!M$53,NA())</f>
        <v>540</v>
      </c>
      <c r="J50" s="182" t="e">
        <f>NA()</f>
        <v>#N/A</v>
      </c>
      <c r="K50" s="182" t="e">
        <f>NA()</f>
        <v>#N/A</v>
      </c>
      <c r="L50" s="182">
        <f>IF(ISNUMBER('実質公債費比率（分子）の構造'!N$53),'実質公債費比率（分子）の構造'!N$53,NA())</f>
        <v>484</v>
      </c>
      <c r="M50" s="182" t="e">
        <f>NA()</f>
        <v>#N/A</v>
      </c>
      <c r="N50" s="182" t="e">
        <f>NA()</f>
        <v>#N/A</v>
      </c>
      <c r="O50" s="182">
        <f>IF(ISNUMBER('実質公債費比率（分子）の構造'!O$53),'実質公債費比率（分子）の構造'!O$53,NA())</f>
        <v>461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8926</v>
      </c>
      <c r="E56" s="181"/>
      <c r="F56" s="181"/>
      <c r="G56" s="181">
        <f>'将来負担比率（分子）の構造'!J$52</f>
        <v>8993</v>
      </c>
      <c r="H56" s="181"/>
      <c r="I56" s="181"/>
      <c r="J56" s="181">
        <f>'将来負担比率（分子）の構造'!K$52</f>
        <v>9157</v>
      </c>
      <c r="K56" s="181"/>
      <c r="L56" s="181"/>
      <c r="M56" s="181">
        <f>'将来負担比率（分子）の構造'!L$52</f>
        <v>9539</v>
      </c>
      <c r="N56" s="181"/>
      <c r="O56" s="181"/>
      <c r="P56" s="181">
        <f>'将来負担比率（分子）の構造'!M$52</f>
        <v>9704</v>
      </c>
    </row>
    <row r="57" spans="1:16" x14ac:dyDescent="0.15">
      <c r="A57" s="181" t="s">
        <v>42</v>
      </c>
      <c r="B57" s="181"/>
      <c r="C57" s="181"/>
      <c r="D57" s="181">
        <f>'将来負担比率（分子）の構造'!I$51</f>
        <v>610</v>
      </c>
      <c r="E57" s="181"/>
      <c r="F57" s="181"/>
      <c r="G57" s="181">
        <f>'将来負担比率（分子）の構造'!J$51</f>
        <v>695</v>
      </c>
      <c r="H57" s="181"/>
      <c r="I57" s="181"/>
      <c r="J57" s="181">
        <f>'将来負担比率（分子）の構造'!K$51</f>
        <v>694</v>
      </c>
      <c r="K57" s="181"/>
      <c r="L57" s="181"/>
      <c r="M57" s="181">
        <f>'将来負担比率（分子）の構造'!L$51</f>
        <v>693</v>
      </c>
      <c r="N57" s="181"/>
      <c r="O57" s="181"/>
      <c r="P57" s="181">
        <f>'将来負担比率（分子）の構造'!M$51</f>
        <v>662</v>
      </c>
    </row>
    <row r="58" spans="1:16" x14ac:dyDescent="0.15">
      <c r="A58" s="181" t="s">
        <v>41</v>
      </c>
      <c r="B58" s="181"/>
      <c r="C58" s="181"/>
      <c r="D58" s="181">
        <f>'将来負担比率（分子）の構造'!I$50</f>
        <v>1930</v>
      </c>
      <c r="E58" s="181"/>
      <c r="F58" s="181"/>
      <c r="G58" s="181">
        <f>'将来負担比率（分子）の構造'!J$50</f>
        <v>2224</v>
      </c>
      <c r="H58" s="181"/>
      <c r="I58" s="181"/>
      <c r="J58" s="181">
        <f>'将来負担比率（分子）の構造'!K$50</f>
        <v>2718</v>
      </c>
      <c r="K58" s="181"/>
      <c r="L58" s="181"/>
      <c r="M58" s="181">
        <f>'将来負担比率（分子）の構造'!L$50</f>
        <v>4004</v>
      </c>
      <c r="N58" s="181"/>
      <c r="O58" s="181"/>
      <c r="P58" s="181">
        <f>'将来負担比率（分子）の構造'!M$50</f>
        <v>5348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112</v>
      </c>
      <c r="C61" s="181"/>
      <c r="D61" s="181"/>
      <c r="E61" s="181">
        <f>'将来負担比率（分子）の構造'!J$46</f>
        <v>81</v>
      </c>
      <c r="F61" s="181"/>
      <c r="G61" s="181"/>
      <c r="H61" s="181">
        <f>'将来負担比率（分子）の構造'!K$46</f>
        <v>53</v>
      </c>
      <c r="I61" s="181"/>
      <c r="J61" s="181"/>
      <c r="K61" s="181">
        <f>'将来負担比率（分子）の構造'!L$46</f>
        <v>65</v>
      </c>
      <c r="L61" s="181"/>
      <c r="M61" s="181"/>
      <c r="N61" s="181">
        <f>'将来負担比率（分子）の構造'!M$46</f>
        <v>59</v>
      </c>
      <c r="O61" s="181"/>
      <c r="P61" s="181"/>
    </row>
    <row r="62" spans="1:16" x14ac:dyDescent="0.15">
      <c r="A62" s="181" t="s">
        <v>35</v>
      </c>
      <c r="B62" s="181">
        <f>'将来負担比率（分子）の構造'!I$45</f>
        <v>3225</v>
      </c>
      <c r="C62" s="181"/>
      <c r="D62" s="181"/>
      <c r="E62" s="181">
        <f>'将来負担比率（分子）の構造'!J$45</f>
        <v>3148</v>
      </c>
      <c r="F62" s="181"/>
      <c r="G62" s="181"/>
      <c r="H62" s="181">
        <f>'将来負担比率（分子）の構造'!K$45</f>
        <v>2950</v>
      </c>
      <c r="I62" s="181"/>
      <c r="J62" s="181"/>
      <c r="K62" s="181">
        <f>'将来負担比率（分子）の構造'!L$45</f>
        <v>2841</v>
      </c>
      <c r="L62" s="181"/>
      <c r="M62" s="181"/>
      <c r="N62" s="181">
        <f>'将来負担比率（分子）の構造'!M$45</f>
        <v>2753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3293</v>
      </c>
      <c r="C64" s="181"/>
      <c r="D64" s="181"/>
      <c r="E64" s="181">
        <f>'将来負担比率（分子）の構造'!J$43</f>
        <v>3189</v>
      </c>
      <c r="F64" s="181"/>
      <c r="G64" s="181"/>
      <c r="H64" s="181">
        <f>'将来負担比率（分子）の構造'!K$43</f>
        <v>3150</v>
      </c>
      <c r="I64" s="181"/>
      <c r="J64" s="181"/>
      <c r="K64" s="181">
        <f>'将来負担比率（分子）の構造'!L$43</f>
        <v>3293</v>
      </c>
      <c r="L64" s="181"/>
      <c r="M64" s="181"/>
      <c r="N64" s="181">
        <f>'将来負担比率（分子）の構造'!M$43</f>
        <v>3199</v>
      </c>
      <c r="O64" s="181"/>
      <c r="P64" s="181"/>
    </row>
    <row r="65" spans="1:16" x14ac:dyDescent="0.15">
      <c r="A65" s="181" t="s">
        <v>32</v>
      </c>
      <c r="B65" s="181">
        <f>'将来負担比率（分子）の構造'!I$42</f>
        <v>13</v>
      </c>
      <c r="C65" s="181"/>
      <c r="D65" s="181"/>
      <c r="E65" s="181">
        <f>'将来負担比率（分子）の構造'!J$42</f>
        <v>10</v>
      </c>
      <c r="F65" s="181"/>
      <c r="G65" s="181"/>
      <c r="H65" s="181">
        <f>'将来負担比率（分子）の構造'!K$42</f>
        <v>7</v>
      </c>
      <c r="I65" s="181"/>
      <c r="J65" s="181"/>
      <c r="K65" s="181">
        <f>'将来負担比率（分子）の構造'!L$42</f>
        <v>4</v>
      </c>
      <c r="L65" s="181"/>
      <c r="M65" s="181"/>
      <c r="N65" s="181">
        <f>'将来負担比率（分子）の構造'!M$42</f>
        <v>3</v>
      </c>
      <c r="O65" s="181"/>
      <c r="P65" s="181"/>
    </row>
    <row r="66" spans="1:16" x14ac:dyDescent="0.15">
      <c r="A66" s="181" t="s">
        <v>31</v>
      </c>
      <c r="B66" s="181">
        <f>'将来負担比率（分子）の構造'!I$41</f>
        <v>10669</v>
      </c>
      <c r="C66" s="181"/>
      <c r="D66" s="181"/>
      <c r="E66" s="181">
        <f>'将来負担比率（分子）の構造'!J$41</f>
        <v>10642</v>
      </c>
      <c r="F66" s="181"/>
      <c r="G66" s="181"/>
      <c r="H66" s="181">
        <f>'将来負担比率（分子）の構造'!K$41</f>
        <v>10637</v>
      </c>
      <c r="I66" s="181"/>
      <c r="J66" s="181"/>
      <c r="K66" s="181">
        <f>'将来負担比率（分子）の構造'!L$41</f>
        <v>11002</v>
      </c>
      <c r="L66" s="181"/>
      <c r="M66" s="181"/>
      <c r="N66" s="181">
        <f>'将来負担比率（分子）の構造'!M$41</f>
        <v>11200</v>
      </c>
      <c r="O66" s="181"/>
      <c r="P66" s="181"/>
    </row>
    <row r="67" spans="1:16" x14ac:dyDescent="0.15">
      <c r="A67" s="181" t="s">
        <v>75</v>
      </c>
      <c r="B67" s="181" t="e">
        <f>NA()</f>
        <v>#N/A</v>
      </c>
      <c r="C67" s="181">
        <f>IF(ISNUMBER('将来負担比率（分子）の構造'!I$53), IF('将来負担比率（分子）の構造'!I$53 &lt; 0, 0, '将来負担比率（分子）の構造'!I$53), NA())</f>
        <v>5847</v>
      </c>
      <c r="D67" s="181" t="e">
        <f>NA()</f>
        <v>#N/A</v>
      </c>
      <c r="E67" s="181" t="e">
        <f>NA()</f>
        <v>#N/A</v>
      </c>
      <c r="F67" s="181">
        <f>IF(ISNUMBER('将来負担比率（分子）の構造'!J$53), IF('将来負担比率（分子）の構造'!J$53 &lt; 0, 0, '将来負担比率（分子）の構造'!J$53), NA())</f>
        <v>5157</v>
      </c>
      <c r="G67" s="181" t="e">
        <f>NA()</f>
        <v>#N/A</v>
      </c>
      <c r="H67" s="181" t="e">
        <f>NA()</f>
        <v>#N/A</v>
      </c>
      <c r="I67" s="181">
        <f>IF(ISNUMBER('将来負担比率（分子）の構造'!K$53), IF('将来負担比率（分子）の構造'!K$53 &lt; 0, 0, '将来負担比率（分子）の構造'!K$53), NA())</f>
        <v>4229</v>
      </c>
      <c r="J67" s="181" t="e">
        <f>NA()</f>
        <v>#N/A</v>
      </c>
      <c r="K67" s="181" t="e">
        <f>NA()</f>
        <v>#N/A</v>
      </c>
      <c r="L67" s="181">
        <f>IF(ISNUMBER('将来負担比率（分子）の構造'!L$53), IF('将来負担比率（分子）の構造'!L$53 &lt; 0, 0, '将来負担比率（分子）の構造'!L$53), NA())</f>
        <v>2969</v>
      </c>
      <c r="M67" s="181" t="e">
        <f>NA()</f>
        <v>#N/A</v>
      </c>
      <c r="N67" s="181" t="e">
        <f>NA()</f>
        <v>#N/A</v>
      </c>
      <c r="O67" s="181">
        <f>IF(ISNUMBER('将来負担比率（分子）の構造'!M$53), IF('将来負担比率（分子）の構造'!M$53 &lt; 0, 0, '将来負担比率（分子）の構造'!M$53), NA())</f>
        <v>1500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1176</v>
      </c>
      <c r="C72" s="185">
        <f>基金残高に係る経年分析!G55</f>
        <v>1242</v>
      </c>
      <c r="D72" s="185">
        <f>基金残高に係る経年分析!H55</f>
        <v>1314</v>
      </c>
    </row>
    <row r="73" spans="1:16" x14ac:dyDescent="0.15">
      <c r="A73" s="184" t="s">
        <v>78</v>
      </c>
      <c r="B73" s="185">
        <f>基金残高に係る経年分析!F56</f>
        <v>329</v>
      </c>
      <c r="C73" s="185">
        <f>基金残高に係る経年分析!G56</f>
        <v>338</v>
      </c>
      <c r="D73" s="185">
        <f>基金残高に係る経年分析!H56</f>
        <v>338</v>
      </c>
    </row>
    <row r="74" spans="1:16" x14ac:dyDescent="0.15">
      <c r="A74" s="184" t="s">
        <v>79</v>
      </c>
      <c r="B74" s="185">
        <f>基金残高に係る経年分析!F57</f>
        <v>858</v>
      </c>
      <c r="C74" s="185">
        <f>基金残高に係る経年分析!G57</f>
        <v>2028</v>
      </c>
      <c r="D74" s="185">
        <f>基金残高に係る経年分析!H57</f>
        <v>3257</v>
      </c>
    </row>
  </sheetData>
  <sheetProtection algorithmName="SHA-512" hashValue="cZ4RFyLC4sAsoI01A6WPV6+2LG3oXMD7OYBDTsGhkvc6ltmOMWGF4SeZw9sjNcldocdKNkvkEYlwh79wxeRHhQ==" saltValue="hvH1NAeyD0QRUYCwU2U/G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2202393</v>
      </c>
      <c r="S5" s="698"/>
      <c r="T5" s="698"/>
      <c r="U5" s="698"/>
      <c r="V5" s="698"/>
      <c r="W5" s="698"/>
      <c r="X5" s="698"/>
      <c r="Y5" s="741"/>
      <c r="Z5" s="759">
        <v>12</v>
      </c>
      <c r="AA5" s="759"/>
      <c r="AB5" s="759"/>
      <c r="AC5" s="759"/>
      <c r="AD5" s="760">
        <v>2202393</v>
      </c>
      <c r="AE5" s="760"/>
      <c r="AF5" s="760"/>
      <c r="AG5" s="760"/>
      <c r="AH5" s="760"/>
      <c r="AI5" s="760"/>
      <c r="AJ5" s="760"/>
      <c r="AK5" s="760"/>
      <c r="AL5" s="742">
        <v>37.1</v>
      </c>
      <c r="AM5" s="713"/>
      <c r="AN5" s="713"/>
      <c r="AO5" s="743"/>
      <c r="AP5" s="708" t="s">
        <v>225</v>
      </c>
      <c r="AQ5" s="709"/>
      <c r="AR5" s="709"/>
      <c r="AS5" s="709"/>
      <c r="AT5" s="709"/>
      <c r="AU5" s="709"/>
      <c r="AV5" s="709"/>
      <c r="AW5" s="709"/>
      <c r="AX5" s="709"/>
      <c r="AY5" s="709"/>
      <c r="AZ5" s="709"/>
      <c r="BA5" s="709"/>
      <c r="BB5" s="709"/>
      <c r="BC5" s="709"/>
      <c r="BD5" s="709"/>
      <c r="BE5" s="709"/>
      <c r="BF5" s="710"/>
      <c r="BG5" s="642">
        <v>2202393</v>
      </c>
      <c r="BH5" s="643"/>
      <c r="BI5" s="643"/>
      <c r="BJ5" s="643"/>
      <c r="BK5" s="643"/>
      <c r="BL5" s="643"/>
      <c r="BM5" s="643"/>
      <c r="BN5" s="644"/>
      <c r="BO5" s="675">
        <v>100</v>
      </c>
      <c r="BP5" s="675"/>
      <c r="BQ5" s="675"/>
      <c r="BR5" s="675"/>
      <c r="BS5" s="676">
        <v>16440</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127670</v>
      </c>
      <c r="S6" s="643"/>
      <c r="T6" s="643"/>
      <c r="U6" s="643"/>
      <c r="V6" s="643"/>
      <c r="W6" s="643"/>
      <c r="X6" s="643"/>
      <c r="Y6" s="644"/>
      <c r="Z6" s="675">
        <v>0.7</v>
      </c>
      <c r="AA6" s="675"/>
      <c r="AB6" s="675"/>
      <c r="AC6" s="675"/>
      <c r="AD6" s="676">
        <v>127670</v>
      </c>
      <c r="AE6" s="676"/>
      <c r="AF6" s="676"/>
      <c r="AG6" s="676"/>
      <c r="AH6" s="676"/>
      <c r="AI6" s="676"/>
      <c r="AJ6" s="676"/>
      <c r="AK6" s="676"/>
      <c r="AL6" s="645">
        <v>2.2000000000000002</v>
      </c>
      <c r="AM6" s="646"/>
      <c r="AN6" s="646"/>
      <c r="AO6" s="677"/>
      <c r="AP6" s="639" t="s">
        <v>230</v>
      </c>
      <c r="AQ6" s="640"/>
      <c r="AR6" s="640"/>
      <c r="AS6" s="640"/>
      <c r="AT6" s="640"/>
      <c r="AU6" s="640"/>
      <c r="AV6" s="640"/>
      <c r="AW6" s="640"/>
      <c r="AX6" s="640"/>
      <c r="AY6" s="640"/>
      <c r="AZ6" s="640"/>
      <c r="BA6" s="640"/>
      <c r="BB6" s="640"/>
      <c r="BC6" s="640"/>
      <c r="BD6" s="640"/>
      <c r="BE6" s="640"/>
      <c r="BF6" s="641"/>
      <c r="BG6" s="642">
        <v>2202393</v>
      </c>
      <c r="BH6" s="643"/>
      <c r="BI6" s="643"/>
      <c r="BJ6" s="643"/>
      <c r="BK6" s="643"/>
      <c r="BL6" s="643"/>
      <c r="BM6" s="643"/>
      <c r="BN6" s="644"/>
      <c r="BO6" s="675">
        <v>100</v>
      </c>
      <c r="BP6" s="675"/>
      <c r="BQ6" s="675"/>
      <c r="BR6" s="675"/>
      <c r="BS6" s="676">
        <v>16440</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121588</v>
      </c>
      <c r="CS6" s="643"/>
      <c r="CT6" s="643"/>
      <c r="CU6" s="643"/>
      <c r="CV6" s="643"/>
      <c r="CW6" s="643"/>
      <c r="CX6" s="643"/>
      <c r="CY6" s="644"/>
      <c r="CZ6" s="742">
        <v>0.7</v>
      </c>
      <c r="DA6" s="713"/>
      <c r="DB6" s="713"/>
      <c r="DC6" s="745"/>
      <c r="DD6" s="648" t="s">
        <v>127</v>
      </c>
      <c r="DE6" s="643"/>
      <c r="DF6" s="643"/>
      <c r="DG6" s="643"/>
      <c r="DH6" s="643"/>
      <c r="DI6" s="643"/>
      <c r="DJ6" s="643"/>
      <c r="DK6" s="643"/>
      <c r="DL6" s="643"/>
      <c r="DM6" s="643"/>
      <c r="DN6" s="643"/>
      <c r="DO6" s="643"/>
      <c r="DP6" s="644"/>
      <c r="DQ6" s="648">
        <v>121588</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1387</v>
      </c>
      <c r="S7" s="643"/>
      <c r="T7" s="643"/>
      <c r="U7" s="643"/>
      <c r="V7" s="643"/>
      <c r="W7" s="643"/>
      <c r="X7" s="643"/>
      <c r="Y7" s="644"/>
      <c r="Z7" s="675">
        <v>0</v>
      </c>
      <c r="AA7" s="675"/>
      <c r="AB7" s="675"/>
      <c r="AC7" s="675"/>
      <c r="AD7" s="676">
        <v>1387</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848481</v>
      </c>
      <c r="BH7" s="643"/>
      <c r="BI7" s="643"/>
      <c r="BJ7" s="643"/>
      <c r="BK7" s="643"/>
      <c r="BL7" s="643"/>
      <c r="BM7" s="643"/>
      <c r="BN7" s="644"/>
      <c r="BO7" s="675">
        <v>38.5</v>
      </c>
      <c r="BP7" s="675"/>
      <c r="BQ7" s="675"/>
      <c r="BR7" s="675"/>
      <c r="BS7" s="676">
        <v>16440</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7513532</v>
      </c>
      <c r="CS7" s="643"/>
      <c r="CT7" s="643"/>
      <c r="CU7" s="643"/>
      <c r="CV7" s="643"/>
      <c r="CW7" s="643"/>
      <c r="CX7" s="643"/>
      <c r="CY7" s="644"/>
      <c r="CZ7" s="675">
        <v>41.8</v>
      </c>
      <c r="DA7" s="675"/>
      <c r="DB7" s="675"/>
      <c r="DC7" s="675"/>
      <c r="DD7" s="648">
        <v>82734</v>
      </c>
      <c r="DE7" s="643"/>
      <c r="DF7" s="643"/>
      <c r="DG7" s="643"/>
      <c r="DH7" s="643"/>
      <c r="DI7" s="643"/>
      <c r="DJ7" s="643"/>
      <c r="DK7" s="643"/>
      <c r="DL7" s="643"/>
      <c r="DM7" s="643"/>
      <c r="DN7" s="643"/>
      <c r="DO7" s="643"/>
      <c r="DP7" s="644"/>
      <c r="DQ7" s="648">
        <v>1316893</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4043</v>
      </c>
      <c r="S8" s="643"/>
      <c r="T8" s="643"/>
      <c r="U8" s="643"/>
      <c r="V8" s="643"/>
      <c r="W8" s="643"/>
      <c r="X8" s="643"/>
      <c r="Y8" s="644"/>
      <c r="Z8" s="675">
        <v>0</v>
      </c>
      <c r="AA8" s="675"/>
      <c r="AB8" s="675"/>
      <c r="AC8" s="675"/>
      <c r="AD8" s="676">
        <v>4043</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33138</v>
      </c>
      <c r="BH8" s="643"/>
      <c r="BI8" s="643"/>
      <c r="BJ8" s="643"/>
      <c r="BK8" s="643"/>
      <c r="BL8" s="643"/>
      <c r="BM8" s="643"/>
      <c r="BN8" s="644"/>
      <c r="BO8" s="675">
        <v>1.5</v>
      </c>
      <c r="BP8" s="675"/>
      <c r="BQ8" s="675"/>
      <c r="BR8" s="675"/>
      <c r="BS8" s="648" t="s">
        <v>127</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4088565</v>
      </c>
      <c r="CS8" s="643"/>
      <c r="CT8" s="643"/>
      <c r="CU8" s="643"/>
      <c r="CV8" s="643"/>
      <c r="CW8" s="643"/>
      <c r="CX8" s="643"/>
      <c r="CY8" s="644"/>
      <c r="CZ8" s="675">
        <v>22.8</v>
      </c>
      <c r="DA8" s="675"/>
      <c r="DB8" s="675"/>
      <c r="DC8" s="675"/>
      <c r="DD8" s="648">
        <v>6264</v>
      </c>
      <c r="DE8" s="643"/>
      <c r="DF8" s="643"/>
      <c r="DG8" s="643"/>
      <c r="DH8" s="643"/>
      <c r="DI8" s="643"/>
      <c r="DJ8" s="643"/>
      <c r="DK8" s="643"/>
      <c r="DL8" s="643"/>
      <c r="DM8" s="643"/>
      <c r="DN8" s="643"/>
      <c r="DO8" s="643"/>
      <c r="DP8" s="644"/>
      <c r="DQ8" s="648">
        <v>2129221</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4071</v>
      </c>
      <c r="S9" s="643"/>
      <c r="T9" s="643"/>
      <c r="U9" s="643"/>
      <c r="V9" s="643"/>
      <c r="W9" s="643"/>
      <c r="X9" s="643"/>
      <c r="Y9" s="644"/>
      <c r="Z9" s="675">
        <v>0</v>
      </c>
      <c r="AA9" s="675"/>
      <c r="AB9" s="675"/>
      <c r="AC9" s="675"/>
      <c r="AD9" s="676">
        <v>4071</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695652</v>
      </c>
      <c r="BH9" s="643"/>
      <c r="BI9" s="643"/>
      <c r="BJ9" s="643"/>
      <c r="BK9" s="643"/>
      <c r="BL9" s="643"/>
      <c r="BM9" s="643"/>
      <c r="BN9" s="644"/>
      <c r="BO9" s="675">
        <v>31.6</v>
      </c>
      <c r="BP9" s="675"/>
      <c r="BQ9" s="675"/>
      <c r="BR9" s="675"/>
      <c r="BS9" s="648" t="s">
        <v>127</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821820</v>
      </c>
      <c r="CS9" s="643"/>
      <c r="CT9" s="643"/>
      <c r="CU9" s="643"/>
      <c r="CV9" s="643"/>
      <c r="CW9" s="643"/>
      <c r="CX9" s="643"/>
      <c r="CY9" s="644"/>
      <c r="CZ9" s="675">
        <v>4.5999999999999996</v>
      </c>
      <c r="DA9" s="675"/>
      <c r="DB9" s="675"/>
      <c r="DC9" s="675"/>
      <c r="DD9" s="648">
        <v>42782</v>
      </c>
      <c r="DE9" s="643"/>
      <c r="DF9" s="643"/>
      <c r="DG9" s="643"/>
      <c r="DH9" s="643"/>
      <c r="DI9" s="643"/>
      <c r="DJ9" s="643"/>
      <c r="DK9" s="643"/>
      <c r="DL9" s="643"/>
      <c r="DM9" s="643"/>
      <c r="DN9" s="643"/>
      <c r="DO9" s="643"/>
      <c r="DP9" s="644"/>
      <c r="DQ9" s="648">
        <v>517680</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182</v>
      </c>
      <c r="AA10" s="675"/>
      <c r="AB10" s="675"/>
      <c r="AC10" s="675"/>
      <c r="AD10" s="676" t="s">
        <v>182</v>
      </c>
      <c r="AE10" s="676"/>
      <c r="AF10" s="676"/>
      <c r="AG10" s="676"/>
      <c r="AH10" s="676"/>
      <c r="AI10" s="676"/>
      <c r="AJ10" s="676"/>
      <c r="AK10" s="676"/>
      <c r="AL10" s="645" t="s">
        <v>127</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50120</v>
      </c>
      <c r="BH10" s="643"/>
      <c r="BI10" s="643"/>
      <c r="BJ10" s="643"/>
      <c r="BK10" s="643"/>
      <c r="BL10" s="643"/>
      <c r="BM10" s="643"/>
      <c r="BN10" s="644"/>
      <c r="BO10" s="675">
        <v>2.2999999999999998</v>
      </c>
      <c r="BP10" s="675"/>
      <c r="BQ10" s="675"/>
      <c r="BR10" s="675"/>
      <c r="BS10" s="648" t="s">
        <v>127</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23736</v>
      </c>
      <c r="CS10" s="643"/>
      <c r="CT10" s="643"/>
      <c r="CU10" s="643"/>
      <c r="CV10" s="643"/>
      <c r="CW10" s="643"/>
      <c r="CX10" s="643"/>
      <c r="CY10" s="644"/>
      <c r="CZ10" s="675">
        <v>0.1</v>
      </c>
      <c r="DA10" s="675"/>
      <c r="DB10" s="675"/>
      <c r="DC10" s="675"/>
      <c r="DD10" s="648" t="s">
        <v>182</v>
      </c>
      <c r="DE10" s="643"/>
      <c r="DF10" s="643"/>
      <c r="DG10" s="643"/>
      <c r="DH10" s="643"/>
      <c r="DI10" s="643"/>
      <c r="DJ10" s="643"/>
      <c r="DK10" s="643"/>
      <c r="DL10" s="643"/>
      <c r="DM10" s="643"/>
      <c r="DN10" s="643"/>
      <c r="DO10" s="643"/>
      <c r="DP10" s="644"/>
      <c r="DQ10" s="648">
        <v>23636</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476149</v>
      </c>
      <c r="S11" s="643"/>
      <c r="T11" s="643"/>
      <c r="U11" s="643"/>
      <c r="V11" s="643"/>
      <c r="W11" s="643"/>
      <c r="X11" s="643"/>
      <c r="Y11" s="644"/>
      <c r="Z11" s="645">
        <v>2.6</v>
      </c>
      <c r="AA11" s="646"/>
      <c r="AB11" s="646"/>
      <c r="AC11" s="647"/>
      <c r="AD11" s="648">
        <v>476149</v>
      </c>
      <c r="AE11" s="643"/>
      <c r="AF11" s="643"/>
      <c r="AG11" s="643"/>
      <c r="AH11" s="643"/>
      <c r="AI11" s="643"/>
      <c r="AJ11" s="643"/>
      <c r="AK11" s="644"/>
      <c r="AL11" s="645">
        <v>8</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69571</v>
      </c>
      <c r="BH11" s="643"/>
      <c r="BI11" s="643"/>
      <c r="BJ11" s="643"/>
      <c r="BK11" s="643"/>
      <c r="BL11" s="643"/>
      <c r="BM11" s="643"/>
      <c r="BN11" s="644"/>
      <c r="BO11" s="675">
        <v>3.2</v>
      </c>
      <c r="BP11" s="675"/>
      <c r="BQ11" s="675"/>
      <c r="BR11" s="675"/>
      <c r="BS11" s="648">
        <v>16440</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874174</v>
      </c>
      <c r="CS11" s="643"/>
      <c r="CT11" s="643"/>
      <c r="CU11" s="643"/>
      <c r="CV11" s="643"/>
      <c r="CW11" s="643"/>
      <c r="CX11" s="643"/>
      <c r="CY11" s="644"/>
      <c r="CZ11" s="675">
        <v>4.9000000000000004</v>
      </c>
      <c r="DA11" s="675"/>
      <c r="DB11" s="675"/>
      <c r="DC11" s="675"/>
      <c r="DD11" s="648">
        <v>497546</v>
      </c>
      <c r="DE11" s="643"/>
      <c r="DF11" s="643"/>
      <c r="DG11" s="643"/>
      <c r="DH11" s="643"/>
      <c r="DI11" s="643"/>
      <c r="DJ11" s="643"/>
      <c r="DK11" s="643"/>
      <c r="DL11" s="643"/>
      <c r="DM11" s="643"/>
      <c r="DN11" s="643"/>
      <c r="DO11" s="643"/>
      <c r="DP11" s="644"/>
      <c r="DQ11" s="648">
        <v>270550</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127</v>
      </c>
      <c r="S12" s="643"/>
      <c r="T12" s="643"/>
      <c r="U12" s="643"/>
      <c r="V12" s="643"/>
      <c r="W12" s="643"/>
      <c r="X12" s="643"/>
      <c r="Y12" s="644"/>
      <c r="Z12" s="675" t="s">
        <v>182</v>
      </c>
      <c r="AA12" s="675"/>
      <c r="AB12" s="675"/>
      <c r="AC12" s="675"/>
      <c r="AD12" s="676" t="s">
        <v>127</v>
      </c>
      <c r="AE12" s="676"/>
      <c r="AF12" s="676"/>
      <c r="AG12" s="676"/>
      <c r="AH12" s="676"/>
      <c r="AI12" s="676"/>
      <c r="AJ12" s="676"/>
      <c r="AK12" s="676"/>
      <c r="AL12" s="645" t="s">
        <v>182</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1113335</v>
      </c>
      <c r="BH12" s="643"/>
      <c r="BI12" s="643"/>
      <c r="BJ12" s="643"/>
      <c r="BK12" s="643"/>
      <c r="BL12" s="643"/>
      <c r="BM12" s="643"/>
      <c r="BN12" s="644"/>
      <c r="BO12" s="675">
        <v>50.6</v>
      </c>
      <c r="BP12" s="675"/>
      <c r="BQ12" s="675"/>
      <c r="BR12" s="675"/>
      <c r="BS12" s="648" t="s">
        <v>127</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421837</v>
      </c>
      <c r="CS12" s="643"/>
      <c r="CT12" s="643"/>
      <c r="CU12" s="643"/>
      <c r="CV12" s="643"/>
      <c r="CW12" s="643"/>
      <c r="CX12" s="643"/>
      <c r="CY12" s="644"/>
      <c r="CZ12" s="675">
        <v>2.2999999999999998</v>
      </c>
      <c r="DA12" s="675"/>
      <c r="DB12" s="675"/>
      <c r="DC12" s="675"/>
      <c r="DD12" s="648">
        <v>8953</v>
      </c>
      <c r="DE12" s="643"/>
      <c r="DF12" s="643"/>
      <c r="DG12" s="643"/>
      <c r="DH12" s="643"/>
      <c r="DI12" s="643"/>
      <c r="DJ12" s="643"/>
      <c r="DK12" s="643"/>
      <c r="DL12" s="643"/>
      <c r="DM12" s="643"/>
      <c r="DN12" s="643"/>
      <c r="DO12" s="643"/>
      <c r="DP12" s="644"/>
      <c r="DQ12" s="648">
        <v>330657</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182</v>
      </c>
      <c r="AE13" s="676"/>
      <c r="AF13" s="676"/>
      <c r="AG13" s="676"/>
      <c r="AH13" s="676"/>
      <c r="AI13" s="676"/>
      <c r="AJ13" s="676"/>
      <c r="AK13" s="676"/>
      <c r="AL13" s="645" t="s">
        <v>127</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1093297</v>
      </c>
      <c r="BH13" s="643"/>
      <c r="BI13" s="643"/>
      <c r="BJ13" s="643"/>
      <c r="BK13" s="643"/>
      <c r="BL13" s="643"/>
      <c r="BM13" s="643"/>
      <c r="BN13" s="644"/>
      <c r="BO13" s="675">
        <v>49.6</v>
      </c>
      <c r="BP13" s="675"/>
      <c r="BQ13" s="675"/>
      <c r="BR13" s="675"/>
      <c r="BS13" s="648" t="s">
        <v>127</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1048003</v>
      </c>
      <c r="CS13" s="643"/>
      <c r="CT13" s="643"/>
      <c r="CU13" s="643"/>
      <c r="CV13" s="643"/>
      <c r="CW13" s="643"/>
      <c r="CX13" s="643"/>
      <c r="CY13" s="644"/>
      <c r="CZ13" s="675">
        <v>5.8</v>
      </c>
      <c r="DA13" s="675"/>
      <c r="DB13" s="675"/>
      <c r="DC13" s="675"/>
      <c r="DD13" s="648">
        <v>607596</v>
      </c>
      <c r="DE13" s="643"/>
      <c r="DF13" s="643"/>
      <c r="DG13" s="643"/>
      <c r="DH13" s="643"/>
      <c r="DI13" s="643"/>
      <c r="DJ13" s="643"/>
      <c r="DK13" s="643"/>
      <c r="DL13" s="643"/>
      <c r="DM13" s="643"/>
      <c r="DN13" s="643"/>
      <c r="DO13" s="643"/>
      <c r="DP13" s="644"/>
      <c r="DQ13" s="648">
        <v>422610</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127</v>
      </c>
      <c r="AA14" s="675"/>
      <c r="AB14" s="675"/>
      <c r="AC14" s="675"/>
      <c r="AD14" s="676" t="s">
        <v>127</v>
      </c>
      <c r="AE14" s="676"/>
      <c r="AF14" s="676"/>
      <c r="AG14" s="676"/>
      <c r="AH14" s="676"/>
      <c r="AI14" s="676"/>
      <c r="AJ14" s="676"/>
      <c r="AK14" s="676"/>
      <c r="AL14" s="645" t="s">
        <v>127</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90931</v>
      </c>
      <c r="BH14" s="643"/>
      <c r="BI14" s="643"/>
      <c r="BJ14" s="643"/>
      <c r="BK14" s="643"/>
      <c r="BL14" s="643"/>
      <c r="BM14" s="643"/>
      <c r="BN14" s="644"/>
      <c r="BO14" s="675">
        <v>4.0999999999999996</v>
      </c>
      <c r="BP14" s="675"/>
      <c r="BQ14" s="675"/>
      <c r="BR14" s="675"/>
      <c r="BS14" s="648" t="s">
        <v>127</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475112</v>
      </c>
      <c r="CS14" s="643"/>
      <c r="CT14" s="643"/>
      <c r="CU14" s="643"/>
      <c r="CV14" s="643"/>
      <c r="CW14" s="643"/>
      <c r="CX14" s="643"/>
      <c r="CY14" s="644"/>
      <c r="CZ14" s="675">
        <v>2.6</v>
      </c>
      <c r="DA14" s="675"/>
      <c r="DB14" s="675"/>
      <c r="DC14" s="675"/>
      <c r="DD14" s="648">
        <v>62844</v>
      </c>
      <c r="DE14" s="643"/>
      <c r="DF14" s="643"/>
      <c r="DG14" s="643"/>
      <c r="DH14" s="643"/>
      <c r="DI14" s="643"/>
      <c r="DJ14" s="643"/>
      <c r="DK14" s="643"/>
      <c r="DL14" s="643"/>
      <c r="DM14" s="643"/>
      <c r="DN14" s="643"/>
      <c r="DO14" s="643"/>
      <c r="DP14" s="644"/>
      <c r="DQ14" s="648">
        <v>375671</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182</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127</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138306</v>
      </c>
      <c r="BH15" s="643"/>
      <c r="BI15" s="643"/>
      <c r="BJ15" s="643"/>
      <c r="BK15" s="643"/>
      <c r="BL15" s="643"/>
      <c r="BM15" s="643"/>
      <c r="BN15" s="644"/>
      <c r="BO15" s="675">
        <v>6.3</v>
      </c>
      <c r="BP15" s="675"/>
      <c r="BQ15" s="675"/>
      <c r="BR15" s="675"/>
      <c r="BS15" s="648" t="s">
        <v>127</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1343148</v>
      </c>
      <c r="CS15" s="643"/>
      <c r="CT15" s="643"/>
      <c r="CU15" s="643"/>
      <c r="CV15" s="643"/>
      <c r="CW15" s="643"/>
      <c r="CX15" s="643"/>
      <c r="CY15" s="644"/>
      <c r="CZ15" s="675">
        <v>7.5</v>
      </c>
      <c r="DA15" s="675"/>
      <c r="DB15" s="675"/>
      <c r="DC15" s="675"/>
      <c r="DD15" s="648">
        <v>540938</v>
      </c>
      <c r="DE15" s="643"/>
      <c r="DF15" s="643"/>
      <c r="DG15" s="643"/>
      <c r="DH15" s="643"/>
      <c r="DI15" s="643"/>
      <c r="DJ15" s="643"/>
      <c r="DK15" s="643"/>
      <c r="DL15" s="643"/>
      <c r="DM15" s="643"/>
      <c r="DN15" s="643"/>
      <c r="DO15" s="643"/>
      <c r="DP15" s="644"/>
      <c r="DQ15" s="648">
        <v>685883</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5250</v>
      </c>
      <c r="S16" s="643"/>
      <c r="T16" s="643"/>
      <c r="U16" s="643"/>
      <c r="V16" s="643"/>
      <c r="W16" s="643"/>
      <c r="X16" s="643"/>
      <c r="Y16" s="644"/>
      <c r="Z16" s="675">
        <v>0</v>
      </c>
      <c r="AA16" s="675"/>
      <c r="AB16" s="675"/>
      <c r="AC16" s="675"/>
      <c r="AD16" s="676">
        <v>5250</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v>11340</v>
      </c>
      <c r="BH16" s="643"/>
      <c r="BI16" s="643"/>
      <c r="BJ16" s="643"/>
      <c r="BK16" s="643"/>
      <c r="BL16" s="643"/>
      <c r="BM16" s="643"/>
      <c r="BN16" s="644"/>
      <c r="BO16" s="675">
        <v>0.5</v>
      </c>
      <c r="BP16" s="675"/>
      <c r="BQ16" s="675"/>
      <c r="BR16" s="675"/>
      <c r="BS16" s="648" t="s">
        <v>127</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102183</v>
      </c>
      <c r="CS16" s="643"/>
      <c r="CT16" s="643"/>
      <c r="CU16" s="643"/>
      <c r="CV16" s="643"/>
      <c r="CW16" s="643"/>
      <c r="CX16" s="643"/>
      <c r="CY16" s="644"/>
      <c r="CZ16" s="675">
        <v>0.6</v>
      </c>
      <c r="DA16" s="675"/>
      <c r="DB16" s="675"/>
      <c r="DC16" s="675"/>
      <c r="DD16" s="648" t="s">
        <v>127</v>
      </c>
      <c r="DE16" s="643"/>
      <c r="DF16" s="643"/>
      <c r="DG16" s="643"/>
      <c r="DH16" s="643"/>
      <c r="DI16" s="643"/>
      <c r="DJ16" s="643"/>
      <c r="DK16" s="643"/>
      <c r="DL16" s="643"/>
      <c r="DM16" s="643"/>
      <c r="DN16" s="643"/>
      <c r="DO16" s="643"/>
      <c r="DP16" s="644"/>
      <c r="DQ16" s="648">
        <v>58194</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10458</v>
      </c>
      <c r="S17" s="643"/>
      <c r="T17" s="643"/>
      <c r="U17" s="643"/>
      <c r="V17" s="643"/>
      <c r="W17" s="643"/>
      <c r="X17" s="643"/>
      <c r="Y17" s="644"/>
      <c r="Z17" s="675">
        <v>0.1</v>
      </c>
      <c r="AA17" s="675"/>
      <c r="AB17" s="675"/>
      <c r="AC17" s="675"/>
      <c r="AD17" s="676">
        <v>10458</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127</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1084088</v>
      </c>
      <c r="CS17" s="643"/>
      <c r="CT17" s="643"/>
      <c r="CU17" s="643"/>
      <c r="CV17" s="643"/>
      <c r="CW17" s="643"/>
      <c r="CX17" s="643"/>
      <c r="CY17" s="644"/>
      <c r="CZ17" s="675">
        <v>6</v>
      </c>
      <c r="DA17" s="675"/>
      <c r="DB17" s="675"/>
      <c r="DC17" s="675"/>
      <c r="DD17" s="648" t="s">
        <v>127</v>
      </c>
      <c r="DE17" s="643"/>
      <c r="DF17" s="643"/>
      <c r="DG17" s="643"/>
      <c r="DH17" s="643"/>
      <c r="DI17" s="643"/>
      <c r="DJ17" s="643"/>
      <c r="DK17" s="643"/>
      <c r="DL17" s="643"/>
      <c r="DM17" s="643"/>
      <c r="DN17" s="643"/>
      <c r="DO17" s="643"/>
      <c r="DP17" s="644"/>
      <c r="DQ17" s="648">
        <v>1020113</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15752</v>
      </c>
      <c r="S18" s="643"/>
      <c r="T18" s="643"/>
      <c r="U18" s="643"/>
      <c r="V18" s="643"/>
      <c r="W18" s="643"/>
      <c r="X18" s="643"/>
      <c r="Y18" s="644"/>
      <c r="Z18" s="675">
        <v>0.1</v>
      </c>
      <c r="AA18" s="675"/>
      <c r="AB18" s="675"/>
      <c r="AC18" s="675"/>
      <c r="AD18" s="676">
        <v>15752</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127</v>
      </c>
      <c r="BP18" s="675"/>
      <c r="BQ18" s="675"/>
      <c r="BR18" s="675"/>
      <c r="BS18" s="648" t="s">
        <v>127</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v>48686</v>
      </c>
      <c r="CS18" s="643"/>
      <c r="CT18" s="643"/>
      <c r="CU18" s="643"/>
      <c r="CV18" s="643"/>
      <c r="CW18" s="643"/>
      <c r="CX18" s="643"/>
      <c r="CY18" s="644"/>
      <c r="CZ18" s="675">
        <v>0.3</v>
      </c>
      <c r="DA18" s="675"/>
      <c r="DB18" s="675"/>
      <c r="DC18" s="675"/>
      <c r="DD18" s="648">
        <v>48686</v>
      </c>
      <c r="DE18" s="643"/>
      <c r="DF18" s="643"/>
      <c r="DG18" s="643"/>
      <c r="DH18" s="643"/>
      <c r="DI18" s="643"/>
      <c r="DJ18" s="643"/>
      <c r="DK18" s="643"/>
      <c r="DL18" s="643"/>
      <c r="DM18" s="643"/>
      <c r="DN18" s="643"/>
      <c r="DO18" s="643"/>
      <c r="DP18" s="644"/>
      <c r="DQ18" s="648">
        <v>48686</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11801</v>
      </c>
      <c r="S19" s="643"/>
      <c r="T19" s="643"/>
      <c r="U19" s="643"/>
      <c r="V19" s="643"/>
      <c r="W19" s="643"/>
      <c r="X19" s="643"/>
      <c r="Y19" s="644"/>
      <c r="Z19" s="675">
        <v>0.1</v>
      </c>
      <c r="AA19" s="675"/>
      <c r="AB19" s="675"/>
      <c r="AC19" s="675"/>
      <c r="AD19" s="676">
        <v>11801</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t="s">
        <v>127</v>
      </c>
      <c r="BH19" s="643"/>
      <c r="BI19" s="643"/>
      <c r="BJ19" s="643"/>
      <c r="BK19" s="643"/>
      <c r="BL19" s="643"/>
      <c r="BM19" s="643"/>
      <c r="BN19" s="644"/>
      <c r="BO19" s="675" t="s">
        <v>127</v>
      </c>
      <c r="BP19" s="675"/>
      <c r="BQ19" s="675"/>
      <c r="BR19" s="675"/>
      <c r="BS19" s="648" t="s">
        <v>127</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182</v>
      </c>
      <c r="DA19" s="675"/>
      <c r="DB19" s="675"/>
      <c r="DC19" s="675"/>
      <c r="DD19" s="648" t="s">
        <v>127</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2783</v>
      </c>
      <c r="S20" s="643"/>
      <c r="T20" s="643"/>
      <c r="U20" s="643"/>
      <c r="V20" s="643"/>
      <c r="W20" s="643"/>
      <c r="X20" s="643"/>
      <c r="Y20" s="644"/>
      <c r="Z20" s="675">
        <v>0</v>
      </c>
      <c r="AA20" s="675"/>
      <c r="AB20" s="675"/>
      <c r="AC20" s="675"/>
      <c r="AD20" s="676">
        <v>2783</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t="s">
        <v>127</v>
      </c>
      <c r="BH20" s="643"/>
      <c r="BI20" s="643"/>
      <c r="BJ20" s="643"/>
      <c r="BK20" s="643"/>
      <c r="BL20" s="643"/>
      <c r="BM20" s="643"/>
      <c r="BN20" s="644"/>
      <c r="BO20" s="675" t="s">
        <v>127</v>
      </c>
      <c r="BP20" s="675"/>
      <c r="BQ20" s="675"/>
      <c r="BR20" s="675"/>
      <c r="BS20" s="648" t="s">
        <v>127</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17966472</v>
      </c>
      <c r="CS20" s="643"/>
      <c r="CT20" s="643"/>
      <c r="CU20" s="643"/>
      <c r="CV20" s="643"/>
      <c r="CW20" s="643"/>
      <c r="CX20" s="643"/>
      <c r="CY20" s="644"/>
      <c r="CZ20" s="675">
        <v>100</v>
      </c>
      <c r="DA20" s="675"/>
      <c r="DB20" s="675"/>
      <c r="DC20" s="675"/>
      <c r="DD20" s="648">
        <v>1898343</v>
      </c>
      <c r="DE20" s="643"/>
      <c r="DF20" s="643"/>
      <c r="DG20" s="643"/>
      <c r="DH20" s="643"/>
      <c r="DI20" s="643"/>
      <c r="DJ20" s="643"/>
      <c r="DK20" s="643"/>
      <c r="DL20" s="643"/>
      <c r="DM20" s="643"/>
      <c r="DN20" s="643"/>
      <c r="DO20" s="643"/>
      <c r="DP20" s="644"/>
      <c r="DQ20" s="648">
        <v>7321382</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1168</v>
      </c>
      <c r="S21" s="643"/>
      <c r="T21" s="643"/>
      <c r="U21" s="643"/>
      <c r="V21" s="643"/>
      <c r="W21" s="643"/>
      <c r="X21" s="643"/>
      <c r="Y21" s="644"/>
      <c r="Z21" s="675">
        <v>0</v>
      </c>
      <c r="AA21" s="675"/>
      <c r="AB21" s="675"/>
      <c r="AC21" s="675"/>
      <c r="AD21" s="676">
        <v>1168</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127</v>
      </c>
      <c r="BH21" s="643"/>
      <c r="BI21" s="643"/>
      <c r="BJ21" s="643"/>
      <c r="BK21" s="643"/>
      <c r="BL21" s="643"/>
      <c r="BM21" s="643"/>
      <c r="BN21" s="644"/>
      <c r="BO21" s="675" t="s">
        <v>182</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3561329</v>
      </c>
      <c r="S22" s="643"/>
      <c r="T22" s="643"/>
      <c r="U22" s="643"/>
      <c r="V22" s="643"/>
      <c r="W22" s="643"/>
      <c r="X22" s="643"/>
      <c r="Y22" s="644"/>
      <c r="Z22" s="675">
        <v>19.3</v>
      </c>
      <c r="AA22" s="675"/>
      <c r="AB22" s="675"/>
      <c r="AC22" s="675"/>
      <c r="AD22" s="676">
        <v>3059561</v>
      </c>
      <c r="AE22" s="676"/>
      <c r="AF22" s="676"/>
      <c r="AG22" s="676"/>
      <c r="AH22" s="676"/>
      <c r="AI22" s="676"/>
      <c r="AJ22" s="676"/>
      <c r="AK22" s="676"/>
      <c r="AL22" s="645">
        <v>51.6</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182</v>
      </c>
      <c r="BH22" s="643"/>
      <c r="BI22" s="643"/>
      <c r="BJ22" s="643"/>
      <c r="BK22" s="643"/>
      <c r="BL22" s="643"/>
      <c r="BM22" s="643"/>
      <c r="BN22" s="644"/>
      <c r="BO22" s="675" t="s">
        <v>182</v>
      </c>
      <c r="BP22" s="675"/>
      <c r="BQ22" s="675"/>
      <c r="BR22" s="675"/>
      <c r="BS22" s="648" t="s">
        <v>127</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3059561</v>
      </c>
      <c r="S23" s="643"/>
      <c r="T23" s="643"/>
      <c r="U23" s="643"/>
      <c r="V23" s="643"/>
      <c r="W23" s="643"/>
      <c r="X23" s="643"/>
      <c r="Y23" s="644"/>
      <c r="Z23" s="675">
        <v>16.600000000000001</v>
      </c>
      <c r="AA23" s="675"/>
      <c r="AB23" s="675"/>
      <c r="AC23" s="675"/>
      <c r="AD23" s="676">
        <v>3059561</v>
      </c>
      <c r="AE23" s="676"/>
      <c r="AF23" s="676"/>
      <c r="AG23" s="676"/>
      <c r="AH23" s="676"/>
      <c r="AI23" s="676"/>
      <c r="AJ23" s="676"/>
      <c r="AK23" s="676"/>
      <c r="AL23" s="645">
        <v>51.6</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t="s">
        <v>127</v>
      </c>
      <c r="BH23" s="643"/>
      <c r="BI23" s="643"/>
      <c r="BJ23" s="643"/>
      <c r="BK23" s="643"/>
      <c r="BL23" s="643"/>
      <c r="BM23" s="643"/>
      <c r="BN23" s="644"/>
      <c r="BO23" s="675" t="s">
        <v>127</v>
      </c>
      <c r="BP23" s="675"/>
      <c r="BQ23" s="675"/>
      <c r="BR23" s="675"/>
      <c r="BS23" s="648" t="s">
        <v>127</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501768</v>
      </c>
      <c r="S24" s="643"/>
      <c r="T24" s="643"/>
      <c r="U24" s="643"/>
      <c r="V24" s="643"/>
      <c r="W24" s="643"/>
      <c r="X24" s="643"/>
      <c r="Y24" s="644"/>
      <c r="Z24" s="675">
        <v>2.7</v>
      </c>
      <c r="AA24" s="675"/>
      <c r="AB24" s="675"/>
      <c r="AC24" s="675"/>
      <c r="AD24" s="676" t="s">
        <v>127</v>
      </c>
      <c r="AE24" s="676"/>
      <c r="AF24" s="676"/>
      <c r="AG24" s="676"/>
      <c r="AH24" s="676"/>
      <c r="AI24" s="676"/>
      <c r="AJ24" s="676"/>
      <c r="AK24" s="676"/>
      <c r="AL24" s="645" t="s">
        <v>127</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182</v>
      </c>
      <c r="BH24" s="643"/>
      <c r="BI24" s="643"/>
      <c r="BJ24" s="643"/>
      <c r="BK24" s="643"/>
      <c r="BL24" s="643"/>
      <c r="BM24" s="643"/>
      <c r="BN24" s="644"/>
      <c r="BO24" s="675" t="s">
        <v>182</v>
      </c>
      <c r="BP24" s="675"/>
      <c r="BQ24" s="675"/>
      <c r="BR24" s="675"/>
      <c r="BS24" s="648" t="s">
        <v>127</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5690521</v>
      </c>
      <c r="CS24" s="698"/>
      <c r="CT24" s="698"/>
      <c r="CU24" s="698"/>
      <c r="CV24" s="698"/>
      <c r="CW24" s="698"/>
      <c r="CX24" s="698"/>
      <c r="CY24" s="741"/>
      <c r="CZ24" s="742">
        <v>31.7</v>
      </c>
      <c r="DA24" s="713"/>
      <c r="DB24" s="713"/>
      <c r="DC24" s="745"/>
      <c r="DD24" s="740">
        <v>3793455</v>
      </c>
      <c r="DE24" s="698"/>
      <c r="DF24" s="698"/>
      <c r="DG24" s="698"/>
      <c r="DH24" s="698"/>
      <c r="DI24" s="698"/>
      <c r="DJ24" s="698"/>
      <c r="DK24" s="741"/>
      <c r="DL24" s="740">
        <v>3673183</v>
      </c>
      <c r="DM24" s="698"/>
      <c r="DN24" s="698"/>
      <c r="DO24" s="698"/>
      <c r="DP24" s="698"/>
      <c r="DQ24" s="698"/>
      <c r="DR24" s="698"/>
      <c r="DS24" s="698"/>
      <c r="DT24" s="698"/>
      <c r="DU24" s="698"/>
      <c r="DV24" s="741"/>
      <c r="DW24" s="742">
        <v>59.4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182</v>
      </c>
      <c r="AA25" s="675"/>
      <c r="AB25" s="675"/>
      <c r="AC25" s="675"/>
      <c r="AD25" s="676" t="s">
        <v>127</v>
      </c>
      <c r="AE25" s="676"/>
      <c r="AF25" s="676"/>
      <c r="AG25" s="676"/>
      <c r="AH25" s="676"/>
      <c r="AI25" s="676"/>
      <c r="AJ25" s="676"/>
      <c r="AK25" s="676"/>
      <c r="AL25" s="645" t="s">
        <v>182</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182</v>
      </c>
      <c r="BH25" s="643"/>
      <c r="BI25" s="643"/>
      <c r="BJ25" s="643"/>
      <c r="BK25" s="643"/>
      <c r="BL25" s="643"/>
      <c r="BM25" s="643"/>
      <c r="BN25" s="644"/>
      <c r="BO25" s="675" t="s">
        <v>127</v>
      </c>
      <c r="BP25" s="675"/>
      <c r="BQ25" s="675"/>
      <c r="BR25" s="675"/>
      <c r="BS25" s="648" t="s">
        <v>182</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2260955</v>
      </c>
      <c r="CS25" s="661"/>
      <c r="CT25" s="661"/>
      <c r="CU25" s="661"/>
      <c r="CV25" s="661"/>
      <c r="CW25" s="661"/>
      <c r="CX25" s="661"/>
      <c r="CY25" s="662"/>
      <c r="CZ25" s="645">
        <v>12.6</v>
      </c>
      <c r="DA25" s="663"/>
      <c r="DB25" s="663"/>
      <c r="DC25" s="664"/>
      <c r="DD25" s="648">
        <v>2115199</v>
      </c>
      <c r="DE25" s="661"/>
      <c r="DF25" s="661"/>
      <c r="DG25" s="661"/>
      <c r="DH25" s="661"/>
      <c r="DI25" s="661"/>
      <c r="DJ25" s="661"/>
      <c r="DK25" s="662"/>
      <c r="DL25" s="648">
        <v>2046372</v>
      </c>
      <c r="DM25" s="661"/>
      <c r="DN25" s="661"/>
      <c r="DO25" s="661"/>
      <c r="DP25" s="661"/>
      <c r="DQ25" s="661"/>
      <c r="DR25" s="661"/>
      <c r="DS25" s="661"/>
      <c r="DT25" s="661"/>
      <c r="DU25" s="661"/>
      <c r="DV25" s="662"/>
      <c r="DW25" s="645">
        <v>33.1</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6408502</v>
      </c>
      <c r="S26" s="643"/>
      <c r="T26" s="643"/>
      <c r="U26" s="643"/>
      <c r="V26" s="643"/>
      <c r="W26" s="643"/>
      <c r="X26" s="643"/>
      <c r="Y26" s="644"/>
      <c r="Z26" s="675">
        <v>34.799999999999997</v>
      </c>
      <c r="AA26" s="675"/>
      <c r="AB26" s="675"/>
      <c r="AC26" s="675"/>
      <c r="AD26" s="676">
        <v>5906734</v>
      </c>
      <c r="AE26" s="676"/>
      <c r="AF26" s="676"/>
      <c r="AG26" s="676"/>
      <c r="AH26" s="676"/>
      <c r="AI26" s="676"/>
      <c r="AJ26" s="676"/>
      <c r="AK26" s="676"/>
      <c r="AL26" s="645">
        <v>99.5</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1364403</v>
      </c>
      <c r="CS26" s="643"/>
      <c r="CT26" s="643"/>
      <c r="CU26" s="643"/>
      <c r="CV26" s="643"/>
      <c r="CW26" s="643"/>
      <c r="CX26" s="643"/>
      <c r="CY26" s="644"/>
      <c r="CZ26" s="645">
        <v>7.6</v>
      </c>
      <c r="DA26" s="663"/>
      <c r="DB26" s="663"/>
      <c r="DC26" s="664"/>
      <c r="DD26" s="648">
        <v>1292257</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3082</v>
      </c>
      <c r="S27" s="643"/>
      <c r="T27" s="643"/>
      <c r="U27" s="643"/>
      <c r="V27" s="643"/>
      <c r="W27" s="643"/>
      <c r="X27" s="643"/>
      <c r="Y27" s="644"/>
      <c r="Z27" s="675">
        <v>0</v>
      </c>
      <c r="AA27" s="675"/>
      <c r="AB27" s="675"/>
      <c r="AC27" s="675"/>
      <c r="AD27" s="676">
        <v>3082</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2202393</v>
      </c>
      <c r="BH27" s="643"/>
      <c r="BI27" s="643"/>
      <c r="BJ27" s="643"/>
      <c r="BK27" s="643"/>
      <c r="BL27" s="643"/>
      <c r="BM27" s="643"/>
      <c r="BN27" s="644"/>
      <c r="BO27" s="675">
        <v>100</v>
      </c>
      <c r="BP27" s="675"/>
      <c r="BQ27" s="675"/>
      <c r="BR27" s="675"/>
      <c r="BS27" s="648">
        <v>16440</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2345478</v>
      </c>
      <c r="CS27" s="661"/>
      <c r="CT27" s="661"/>
      <c r="CU27" s="661"/>
      <c r="CV27" s="661"/>
      <c r="CW27" s="661"/>
      <c r="CX27" s="661"/>
      <c r="CY27" s="662"/>
      <c r="CZ27" s="645">
        <v>13.1</v>
      </c>
      <c r="DA27" s="663"/>
      <c r="DB27" s="663"/>
      <c r="DC27" s="664"/>
      <c r="DD27" s="648">
        <v>658143</v>
      </c>
      <c r="DE27" s="661"/>
      <c r="DF27" s="661"/>
      <c r="DG27" s="661"/>
      <c r="DH27" s="661"/>
      <c r="DI27" s="661"/>
      <c r="DJ27" s="661"/>
      <c r="DK27" s="662"/>
      <c r="DL27" s="648">
        <v>647699</v>
      </c>
      <c r="DM27" s="661"/>
      <c r="DN27" s="661"/>
      <c r="DO27" s="661"/>
      <c r="DP27" s="661"/>
      <c r="DQ27" s="661"/>
      <c r="DR27" s="661"/>
      <c r="DS27" s="661"/>
      <c r="DT27" s="661"/>
      <c r="DU27" s="661"/>
      <c r="DV27" s="662"/>
      <c r="DW27" s="645">
        <v>10.5</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48651</v>
      </c>
      <c r="S28" s="643"/>
      <c r="T28" s="643"/>
      <c r="U28" s="643"/>
      <c r="V28" s="643"/>
      <c r="W28" s="643"/>
      <c r="X28" s="643"/>
      <c r="Y28" s="644"/>
      <c r="Z28" s="675">
        <v>0.3</v>
      </c>
      <c r="AA28" s="675"/>
      <c r="AB28" s="675"/>
      <c r="AC28" s="675"/>
      <c r="AD28" s="676" t="s">
        <v>182</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1084088</v>
      </c>
      <c r="CS28" s="643"/>
      <c r="CT28" s="643"/>
      <c r="CU28" s="643"/>
      <c r="CV28" s="643"/>
      <c r="CW28" s="643"/>
      <c r="CX28" s="643"/>
      <c r="CY28" s="644"/>
      <c r="CZ28" s="645">
        <v>6</v>
      </c>
      <c r="DA28" s="663"/>
      <c r="DB28" s="663"/>
      <c r="DC28" s="664"/>
      <c r="DD28" s="648">
        <v>1020113</v>
      </c>
      <c r="DE28" s="643"/>
      <c r="DF28" s="643"/>
      <c r="DG28" s="643"/>
      <c r="DH28" s="643"/>
      <c r="DI28" s="643"/>
      <c r="DJ28" s="643"/>
      <c r="DK28" s="644"/>
      <c r="DL28" s="648">
        <v>979112</v>
      </c>
      <c r="DM28" s="643"/>
      <c r="DN28" s="643"/>
      <c r="DO28" s="643"/>
      <c r="DP28" s="643"/>
      <c r="DQ28" s="643"/>
      <c r="DR28" s="643"/>
      <c r="DS28" s="643"/>
      <c r="DT28" s="643"/>
      <c r="DU28" s="643"/>
      <c r="DV28" s="644"/>
      <c r="DW28" s="645">
        <v>15.8</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80292</v>
      </c>
      <c r="S29" s="643"/>
      <c r="T29" s="643"/>
      <c r="U29" s="643"/>
      <c r="V29" s="643"/>
      <c r="W29" s="643"/>
      <c r="X29" s="643"/>
      <c r="Y29" s="644"/>
      <c r="Z29" s="675">
        <v>0.4</v>
      </c>
      <c r="AA29" s="675"/>
      <c r="AB29" s="675"/>
      <c r="AC29" s="675"/>
      <c r="AD29" s="676">
        <v>6985</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301</v>
      </c>
      <c r="CE29" s="731"/>
      <c r="CF29" s="681" t="s">
        <v>70</v>
      </c>
      <c r="CG29" s="682"/>
      <c r="CH29" s="682"/>
      <c r="CI29" s="682"/>
      <c r="CJ29" s="682"/>
      <c r="CK29" s="682"/>
      <c r="CL29" s="682"/>
      <c r="CM29" s="682"/>
      <c r="CN29" s="682"/>
      <c r="CO29" s="682"/>
      <c r="CP29" s="682"/>
      <c r="CQ29" s="683"/>
      <c r="CR29" s="642">
        <v>1083990</v>
      </c>
      <c r="CS29" s="661"/>
      <c r="CT29" s="661"/>
      <c r="CU29" s="661"/>
      <c r="CV29" s="661"/>
      <c r="CW29" s="661"/>
      <c r="CX29" s="661"/>
      <c r="CY29" s="662"/>
      <c r="CZ29" s="645">
        <v>6</v>
      </c>
      <c r="DA29" s="663"/>
      <c r="DB29" s="663"/>
      <c r="DC29" s="664"/>
      <c r="DD29" s="648">
        <v>1020015</v>
      </c>
      <c r="DE29" s="661"/>
      <c r="DF29" s="661"/>
      <c r="DG29" s="661"/>
      <c r="DH29" s="661"/>
      <c r="DI29" s="661"/>
      <c r="DJ29" s="661"/>
      <c r="DK29" s="662"/>
      <c r="DL29" s="648">
        <v>979014</v>
      </c>
      <c r="DM29" s="661"/>
      <c r="DN29" s="661"/>
      <c r="DO29" s="661"/>
      <c r="DP29" s="661"/>
      <c r="DQ29" s="661"/>
      <c r="DR29" s="661"/>
      <c r="DS29" s="661"/>
      <c r="DT29" s="661"/>
      <c r="DU29" s="661"/>
      <c r="DV29" s="662"/>
      <c r="DW29" s="645">
        <v>15.8</v>
      </c>
      <c r="DX29" s="663"/>
      <c r="DY29" s="663"/>
      <c r="DZ29" s="663"/>
      <c r="EA29" s="663"/>
      <c r="EB29" s="663"/>
      <c r="EC29" s="684"/>
    </row>
    <row r="30" spans="2:133" ht="11.25" customHeight="1" x14ac:dyDescent="0.15">
      <c r="B30" s="639" t="s">
        <v>302</v>
      </c>
      <c r="C30" s="640"/>
      <c r="D30" s="640"/>
      <c r="E30" s="640"/>
      <c r="F30" s="640"/>
      <c r="G30" s="640"/>
      <c r="H30" s="640"/>
      <c r="I30" s="640"/>
      <c r="J30" s="640"/>
      <c r="K30" s="640"/>
      <c r="L30" s="640"/>
      <c r="M30" s="640"/>
      <c r="N30" s="640"/>
      <c r="O30" s="640"/>
      <c r="P30" s="640"/>
      <c r="Q30" s="641"/>
      <c r="R30" s="642">
        <v>14608</v>
      </c>
      <c r="S30" s="643"/>
      <c r="T30" s="643"/>
      <c r="U30" s="643"/>
      <c r="V30" s="643"/>
      <c r="W30" s="643"/>
      <c r="X30" s="643"/>
      <c r="Y30" s="644"/>
      <c r="Z30" s="675">
        <v>0.1</v>
      </c>
      <c r="AA30" s="675"/>
      <c r="AB30" s="675"/>
      <c r="AC30" s="675"/>
      <c r="AD30" s="676" t="s">
        <v>127</v>
      </c>
      <c r="AE30" s="676"/>
      <c r="AF30" s="676"/>
      <c r="AG30" s="676"/>
      <c r="AH30" s="676"/>
      <c r="AI30" s="676"/>
      <c r="AJ30" s="676"/>
      <c r="AK30" s="676"/>
      <c r="AL30" s="645" t="s">
        <v>127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2"/>
      <c r="CE30" s="733"/>
      <c r="CF30" s="681" t="s">
        <v>305</v>
      </c>
      <c r="CG30" s="682"/>
      <c r="CH30" s="682"/>
      <c r="CI30" s="682"/>
      <c r="CJ30" s="682"/>
      <c r="CK30" s="682"/>
      <c r="CL30" s="682"/>
      <c r="CM30" s="682"/>
      <c r="CN30" s="682"/>
      <c r="CO30" s="682"/>
      <c r="CP30" s="682"/>
      <c r="CQ30" s="683"/>
      <c r="CR30" s="642">
        <v>1044564</v>
      </c>
      <c r="CS30" s="643"/>
      <c r="CT30" s="643"/>
      <c r="CU30" s="643"/>
      <c r="CV30" s="643"/>
      <c r="CW30" s="643"/>
      <c r="CX30" s="643"/>
      <c r="CY30" s="644"/>
      <c r="CZ30" s="645">
        <v>5.8</v>
      </c>
      <c r="DA30" s="663"/>
      <c r="DB30" s="663"/>
      <c r="DC30" s="664"/>
      <c r="DD30" s="648">
        <v>982800</v>
      </c>
      <c r="DE30" s="643"/>
      <c r="DF30" s="643"/>
      <c r="DG30" s="643"/>
      <c r="DH30" s="643"/>
      <c r="DI30" s="643"/>
      <c r="DJ30" s="643"/>
      <c r="DK30" s="644"/>
      <c r="DL30" s="648">
        <v>941799</v>
      </c>
      <c r="DM30" s="643"/>
      <c r="DN30" s="643"/>
      <c r="DO30" s="643"/>
      <c r="DP30" s="643"/>
      <c r="DQ30" s="643"/>
      <c r="DR30" s="643"/>
      <c r="DS30" s="643"/>
      <c r="DT30" s="643"/>
      <c r="DU30" s="643"/>
      <c r="DV30" s="644"/>
      <c r="DW30" s="645">
        <v>15.2</v>
      </c>
      <c r="DX30" s="663"/>
      <c r="DY30" s="663"/>
      <c r="DZ30" s="663"/>
      <c r="EA30" s="663"/>
      <c r="EB30" s="663"/>
      <c r="EC30" s="684"/>
    </row>
    <row r="31" spans="2:133" ht="11.25" customHeight="1" x14ac:dyDescent="0.15">
      <c r="B31" s="639" t="s">
        <v>306</v>
      </c>
      <c r="C31" s="640"/>
      <c r="D31" s="640"/>
      <c r="E31" s="640"/>
      <c r="F31" s="640"/>
      <c r="G31" s="640"/>
      <c r="H31" s="640"/>
      <c r="I31" s="640"/>
      <c r="J31" s="640"/>
      <c r="K31" s="640"/>
      <c r="L31" s="640"/>
      <c r="M31" s="640"/>
      <c r="N31" s="640"/>
      <c r="O31" s="640"/>
      <c r="P31" s="640"/>
      <c r="Q31" s="641"/>
      <c r="R31" s="642">
        <v>4587122</v>
      </c>
      <c r="S31" s="643"/>
      <c r="T31" s="643"/>
      <c r="U31" s="643"/>
      <c r="V31" s="643"/>
      <c r="W31" s="643"/>
      <c r="X31" s="643"/>
      <c r="Y31" s="644"/>
      <c r="Z31" s="675">
        <v>24.9</v>
      </c>
      <c r="AA31" s="675"/>
      <c r="AB31" s="675"/>
      <c r="AC31" s="675"/>
      <c r="AD31" s="676" t="s">
        <v>127</v>
      </c>
      <c r="AE31" s="676"/>
      <c r="AF31" s="676"/>
      <c r="AG31" s="676"/>
      <c r="AH31" s="676"/>
      <c r="AI31" s="676"/>
      <c r="AJ31" s="676"/>
      <c r="AK31" s="676"/>
      <c r="AL31" s="645" t="s">
        <v>127</v>
      </c>
      <c r="AM31" s="646"/>
      <c r="AN31" s="646"/>
      <c r="AO31" s="677"/>
      <c r="AP31" s="716" t="s">
        <v>307</v>
      </c>
      <c r="AQ31" s="717"/>
      <c r="AR31" s="717"/>
      <c r="AS31" s="717"/>
      <c r="AT31" s="722" t="s">
        <v>308</v>
      </c>
      <c r="AU31" s="231"/>
      <c r="AV31" s="231"/>
      <c r="AW31" s="231"/>
      <c r="AX31" s="708" t="s">
        <v>185</v>
      </c>
      <c r="AY31" s="709"/>
      <c r="AZ31" s="709"/>
      <c r="BA31" s="709"/>
      <c r="BB31" s="709"/>
      <c r="BC31" s="709"/>
      <c r="BD31" s="709"/>
      <c r="BE31" s="709"/>
      <c r="BF31" s="710"/>
      <c r="BG31" s="711">
        <v>99.1</v>
      </c>
      <c r="BH31" s="712"/>
      <c r="BI31" s="712"/>
      <c r="BJ31" s="712"/>
      <c r="BK31" s="712"/>
      <c r="BL31" s="712"/>
      <c r="BM31" s="713">
        <v>95.8</v>
      </c>
      <c r="BN31" s="712"/>
      <c r="BO31" s="712"/>
      <c r="BP31" s="712"/>
      <c r="BQ31" s="714"/>
      <c r="BR31" s="711">
        <v>99.1</v>
      </c>
      <c r="BS31" s="712"/>
      <c r="BT31" s="712"/>
      <c r="BU31" s="712"/>
      <c r="BV31" s="712"/>
      <c r="BW31" s="712"/>
      <c r="BX31" s="713">
        <v>95.7</v>
      </c>
      <c r="BY31" s="712"/>
      <c r="BZ31" s="712"/>
      <c r="CA31" s="712"/>
      <c r="CB31" s="714"/>
      <c r="CD31" s="732"/>
      <c r="CE31" s="733"/>
      <c r="CF31" s="681" t="s">
        <v>309</v>
      </c>
      <c r="CG31" s="682"/>
      <c r="CH31" s="682"/>
      <c r="CI31" s="682"/>
      <c r="CJ31" s="682"/>
      <c r="CK31" s="682"/>
      <c r="CL31" s="682"/>
      <c r="CM31" s="682"/>
      <c r="CN31" s="682"/>
      <c r="CO31" s="682"/>
      <c r="CP31" s="682"/>
      <c r="CQ31" s="683"/>
      <c r="CR31" s="642">
        <v>39426</v>
      </c>
      <c r="CS31" s="661"/>
      <c r="CT31" s="661"/>
      <c r="CU31" s="661"/>
      <c r="CV31" s="661"/>
      <c r="CW31" s="661"/>
      <c r="CX31" s="661"/>
      <c r="CY31" s="662"/>
      <c r="CZ31" s="645">
        <v>0.2</v>
      </c>
      <c r="DA31" s="663"/>
      <c r="DB31" s="663"/>
      <c r="DC31" s="664"/>
      <c r="DD31" s="648">
        <v>37215</v>
      </c>
      <c r="DE31" s="661"/>
      <c r="DF31" s="661"/>
      <c r="DG31" s="661"/>
      <c r="DH31" s="661"/>
      <c r="DI31" s="661"/>
      <c r="DJ31" s="661"/>
      <c r="DK31" s="662"/>
      <c r="DL31" s="648">
        <v>37215</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25" t="s">
        <v>310</v>
      </c>
      <c r="C32" s="726"/>
      <c r="D32" s="726"/>
      <c r="E32" s="726"/>
      <c r="F32" s="726"/>
      <c r="G32" s="726"/>
      <c r="H32" s="726"/>
      <c r="I32" s="726"/>
      <c r="J32" s="726"/>
      <c r="K32" s="726"/>
      <c r="L32" s="726"/>
      <c r="M32" s="726"/>
      <c r="N32" s="726"/>
      <c r="O32" s="726"/>
      <c r="P32" s="726"/>
      <c r="Q32" s="727"/>
      <c r="R32" s="642" t="s">
        <v>127</v>
      </c>
      <c r="S32" s="643"/>
      <c r="T32" s="643"/>
      <c r="U32" s="643"/>
      <c r="V32" s="643"/>
      <c r="W32" s="643"/>
      <c r="X32" s="643"/>
      <c r="Y32" s="644"/>
      <c r="Z32" s="675" t="s">
        <v>127</v>
      </c>
      <c r="AA32" s="675"/>
      <c r="AB32" s="675"/>
      <c r="AC32" s="675"/>
      <c r="AD32" s="676" t="s">
        <v>127</v>
      </c>
      <c r="AE32" s="676"/>
      <c r="AF32" s="676"/>
      <c r="AG32" s="676"/>
      <c r="AH32" s="676"/>
      <c r="AI32" s="676"/>
      <c r="AJ32" s="676"/>
      <c r="AK32" s="676"/>
      <c r="AL32" s="645" t="s">
        <v>127</v>
      </c>
      <c r="AM32" s="646"/>
      <c r="AN32" s="646"/>
      <c r="AO32" s="677"/>
      <c r="AP32" s="718"/>
      <c r="AQ32" s="719"/>
      <c r="AR32" s="719"/>
      <c r="AS32" s="719"/>
      <c r="AT32" s="723"/>
      <c r="AU32" s="230" t="s">
        <v>311</v>
      </c>
      <c r="AV32" s="230"/>
      <c r="AW32" s="230"/>
      <c r="AX32" s="639" t="s">
        <v>312</v>
      </c>
      <c r="AY32" s="640"/>
      <c r="AZ32" s="640"/>
      <c r="BA32" s="640"/>
      <c r="BB32" s="640"/>
      <c r="BC32" s="640"/>
      <c r="BD32" s="640"/>
      <c r="BE32" s="640"/>
      <c r="BF32" s="641"/>
      <c r="BG32" s="715">
        <v>99.5</v>
      </c>
      <c r="BH32" s="661"/>
      <c r="BI32" s="661"/>
      <c r="BJ32" s="661"/>
      <c r="BK32" s="661"/>
      <c r="BL32" s="661"/>
      <c r="BM32" s="646">
        <v>98</v>
      </c>
      <c r="BN32" s="707"/>
      <c r="BO32" s="707"/>
      <c r="BP32" s="707"/>
      <c r="BQ32" s="688"/>
      <c r="BR32" s="715">
        <v>99.4</v>
      </c>
      <c r="BS32" s="661"/>
      <c r="BT32" s="661"/>
      <c r="BU32" s="661"/>
      <c r="BV32" s="661"/>
      <c r="BW32" s="661"/>
      <c r="BX32" s="646">
        <v>97.8</v>
      </c>
      <c r="BY32" s="707"/>
      <c r="BZ32" s="707"/>
      <c r="CA32" s="707"/>
      <c r="CB32" s="688"/>
      <c r="CD32" s="734"/>
      <c r="CE32" s="735"/>
      <c r="CF32" s="681" t="s">
        <v>313</v>
      </c>
      <c r="CG32" s="682"/>
      <c r="CH32" s="682"/>
      <c r="CI32" s="682"/>
      <c r="CJ32" s="682"/>
      <c r="CK32" s="682"/>
      <c r="CL32" s="682"/>
      <c r="CM32" s="682"/>
      <c r="CN32" s="682"/>
      <c r="CO32" s="682"/>
      <c r="CP32" s="682"/>
      <c r="CQ32" s="683"/>
      <c r="CR32" s="642">
        <v>98</v>
      </c>
      <c r="CS32" s="643"/>
      <c r="CT32" s="643"/>
      <c r="CU32" s="643"/>
      <c r="CV32" s="643"/>
      <c r="CW32" s="643"/>
      <c r="CX32" s="643"/>
      <c r="CY32" s="644"/>
      <c r="CZ32" s="645">
        <v>0</v>
      </c>
      <c r="DA32" s="663"/>
      <c r="DB32" s="663"/>
      <c r="DC32" s="664"/>
      <c r="DD32" s="648">
        <v>98</v>
      </c>
      <c r="DE32" s="643"/>
      <c r="DF32" s="643"/>
      <c r="DG32" s="643"/>
      <c r="DH32" s="643"/>
      <c r="DI32" s="643"/>
      <c r="DJ32" s="643"/>
      <c r="DK32" s="644"/>
      <c r="DL32" s="648">
        <v>98</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314</v>
      </c>
      <c r="C33" s="640"/>
      <c r="D33" s="640"/>
      <c r="E33" s="640"/>
      <c r="F33" s="640"/>
      <c r="G33" s="640"/>
      <c r="H33" s="640"/>
      <c r="I33" s="640"/>
      <c r="J33" s="640"/>
      <c r="K33" s="640"/>
      <c r="L33" s="640"/>
      <c r="M33" s="640"/>
      <c r="N33" s="640"/>
      <c r="O33" s="640"/>
      <c r="P33" s="640"/>
      <c r="Q33" s="641"/>
      <c r="R33" s="642">
        <v>808003</v>
      </c>
      <c r="S33" s="643"/>
      <c r="T33" s="643"/>
      <c r="U33" s="643"/>
      <c r="V33" s="643"/>
      <c r="W33" s="643"/>
      <c r="X33" s="643"/>
      <c r="Y33" s="644"/>
      <c r="Z33" s="675">
        <v>4.4000000000000004</v>
      </c>
      <c r="AA33" s="675"/>
      <c r="AB33" s="675"/>
      <c r="AC33" s="675"/>
      <c r="AD33" s="676" t="s">
        <v>182</v>
      </c>
      <c r="AE33" s="676"/>
      <c r="AF33" s="676"/>
      <c r="AG33" s="676"/>
      <c r="AH33" s="676"/>
      <c r="AI33" s="676"/>
      <c r="AJ33" s="676"/>
      <c r="AK33" s="676"/>
      <c r="AL33" s="645" t="s">
        <v>127</v>
      </c>
      <c r="AM33" s="646"/>
      <c r="AN33" s="646"/>
      <c r="AO33" s="677"/>
      <c r="AP33" s="720"/>
      <c r="AQ33" s="721"/>
      <c r="AR33" s="721"/>
      <c r="AS33" s="721"/>
      <c r="AT33" s="724"/>
      <c r="AU33" s="232"/>
      <c r="AV33" s="232"/>
      <c r="AW33" s="232"/>
      <c r="AX33" s="623" t="s">
        <v>315</v>
      </c>
      <c r="AY33" s="624"/>
      <c r="AZ33" s="624"/>
      <c r="BA33" s="624"/>
      <c r="BB33" s="624"/>
      <c r="BC33" s="624"/>
      <c r="BD33" s="624"/>
      <c r="BE33" s="624"/>
      <c r="BF33" s="625"/>
      <c r="BG33" s="706">
        <v>98.6</v>
      </c>
      <c r="BH33" s="627"/>
      <c r="BI33" s="627"/>
      <c r="BJ33" s="627"/>
      <c r="BK33" s="627"/>
      <c r="BL33" s="627"/>
      <c r="BM33" s="669">
        <v>93.3</v>
      </c>
      <c r="BN33" s="627"/>
      <c r="BO33" s="627"/>
      <c r="BP33" s="627"/>
      <c r="BQ33" s="671"/>
      <c r="BR33" s="706">
        <v>98.8</v>
      </c>
      <c r="BS33" s="627"/>
      <c r="BT33" s="627"/>
      <c r="BU33" s="627"/>
      <c r="BV33" s="627"/>
      <c r="BW33" s="627"/>
      <c r="BX33" s="669">
        <v>93.3</v>
      </c>
      <c r="BY33" s="627"/>
      <c r="BZ33" s="627"/>
      <c r="CA33" s="627"/>
      <c r="CB33" s="671"/>
      <c r="CD33" s="681" t="s">
        <v>316</v>
      </c>
      <c r="CE33" s="682"/>
      <c r="CF33" s="682"/>
      <c r="CG33" s="682"/>
      <c r="CH33" s="682"/>
      <c r="CI33" s="682"/>
      <c r="CJ33" s="682"/>
      <c r="CK33" s="682"/>
      <c r="CL33" s="682"/>
      <c r="CM33" s="682"/>
      <c r="CN33" s="682"/>
      <c r="CO33" s="682"/>
      <c r="CP33" s="682"/>
      <c r="CQ33" s="683"/>
      <c r="CR33" s="642">
        <v>10275425</v>
      </c>
      <c r="CS33" s="661"/>
      <c r="CT33" s="661"/>
      <c r="CU33" s="661"/>
      <c r="CV33" s="661"/>
      <c r="CW33" s="661"/>
      <c r="CX33" s="661"/>
      <c r="CY33" s="662"/>
      <c r="CZ33" s="645">
        <v>57.2</v>
      </c>
      <c r="DA33" s="663"/>
      <c r="DB33" s="663"/>
      <c r="DC33" s="664"/>
      <c r="DD33" s="648">
        <v>3221733</v>
      </c>
      <c r="DE33" s="661"/>
      <c r="DF33" s="661"/>
      <c r="DG33" s="661"/>
      <c r="DH33" s="661"/>
      <c r="DI33" s="661"/>
      <c r="DJ33" s="661"/>
      <c r="DK33" s="662"/>
      <c r="DL33" s="648">
        <v>1997455</v>
      </c>
      <c r="DM33" s="661"/>
      <c r="DN33" s="661"/>
      <c r="DO33" s="661"/>
      <c r="DP33" s="661"/>
      <c r="DQ33" s="661"/>
      <c r="DR33" s="661"/>
      <c r="DS33" s="661"/>
      <c r="DT33" s="661"/>
      <c r="DU33" s="661"/>
      <c r="DV33" s="662"/>
      <c r="DW33" s="645">
        <v>32.299999999999997</v>
      </c>
      <c r="DX33" s="663"/>
      <c r="DY33" s="663"/>
      <c r="DZ33" s="663"/>
      <c r="EA33" s="663"/>
      <c r="EB33" s="663"/>
      <c r="EC33" s="684"/>
    </row>
    <row r="34" spans="2:133" ht="11.25" customHeight="1" x14ac:dyDescent="0.15">
      <c r="B34" s="639" t="s">
        <v>317</v>
      </c>
      <c r="C34" s="640"/>
      <c r="D34" s="640"/>
      <c r="E34" s="640"/>
      <c r="F34" s="640"/>
      <c r="G34" s="640"/>
      <c r="H34" s="640"/>
      <c r="I34" s="640"/>
      <c r="J34" s="640"/>
      <c r="K34" s="640"/>
      <c r="L34" s="640"/>
      <c r="M34" s="640"/>
      <c r="N34" s="640"/>
      <c r="O34" s="640"/>
      <c r="P34" s="640"/>
      <c r="Q34" s="641"/>
      <c r="R34" s="642">
        <v>118036</v>
      </c>
      <c r="S34" s="643"/>
      <c r="T34" s="643"/>
      <c r="U34" s="643"/>
      <c r="V34" s="643"/>
      <c r="W34" s="643"/>
      <c r="X34" s="643"/>
      <c r="Y34" s="644"/>
      <c r="Z34" s="675">
        <v>0.6</v>
      </c>
      <c r="AA34" s="675"/>
      <c r="AB34" s="675"/>
      <c r="AC34" s="675"/>
      <c r="AD34" s="676">
        <v>16564</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1471845</v>
      </c>
      <c r="CS34" s="643"/>
      <c r="CT34" s="643"/>
      <c r="CU34" s="643"/>
      <c r="CV34" s="643"/>
      <c r="CW34" s="643"/>
      <c r="CX34" s="643"/>
      <c r="CY34" s="644"/>
      <c r="CZ34" s="645">
        <v>8.1999999999999993</v>
      </c>
      <c r="DA34" s="663"/>
      <c r="DB34" s="663"/>
      <c r="DC34" s="664"/>
      <c r="DD34" s="648">
        <v>719821</v>
      </c>
      <c r="DE34" s="643"/>
      <c r="DF34" s="643"/>
      <c r="DG34" s="643"/>
      <c r="DH34" s="643"/>
      <c r="DI34" s="643"/>
      <c r="DJ34" s="643"/>
      <c r="DK34" s="644"/>
      <c r="DL34" s="648">
        <v>480830</v>
      </c>
      <c r="DM34" s="643"/>
      <c r="DN34" s="643"/>
      <c r="DO34" s="643"/>
      <c r="DP34" s="643"/>
      <c r="DQ34" s="643"/>
      <c r="DR34" s="643"/>
      <c r="DS34" s="643"/>
      <c r="DT34" s="643"/>
      <c r="DU34" s="643"/>
      <c r="DV34" s="644"/>
      <c r="DW34" s="645">
        <v>7.8</v>
      </c>
      <c r="DX34" s="663"/>
      <c r="DY34" s="663"/>
      <c r="DZ34" s="663"/>
      <c r="EA34" s="663"/>
      <c r="EB34" s="663"/>
      <c r="EC34" s="684"/>
    </row>
    <row r="35" spans="2:133" ht="11.25" customHeight="1" x14ac:dyDescent="0.15">
      <c r="B35" s="639" t="s">
        <v>319</v>
      </c>
      <c r="C35" s="640"/>
      <c r="D35" s="640"/>
      <c r="E35" s="640"/>
      <c r="F35" s="640"/>
      <c r="G35" s="640"/>
      <c r="H35" s="640"/>
      <c r="I35" s="640"/>
      <c r="J35" s="640"/>
      <c r="K35" s="640"/>
      <c r="L35" s="640"/>
      <c r="M35" s="640"/>
      <c r="N35" s="640"/>
      <c r="O35" s="640"/>
      <c r="P35" s="640"/>
      <c r="Q35" s="641"/>
      <c r="R35" s="642">
        <v>3379109</v>
      </c>
      <c r="S35" s="643"/>
      <c r="T35" s="643"/>
      <c r="U35" s="643"/>
      <c r="V35" s="643"/>
      <c r="W35" s="643"/>
      <c r="X35" s="643"/>
      <c r="Y35" s="644"/>
      <c r="Z35" s="675">
        <v>18.3</v>
      </c>
      <c r="AA35" s="675"/>
      <c r="AB35" s="675"/>
      <c r="AC35" s="675"/>
      <c r="AD35" s="676" t="s">
        <v>127</v>
      </c>
      <c r="AE35" s="676"/>
      <c r="AF35" s="676"/>
      <c r="AG35" s="676"/>
      <c r="AH35" s="676"/>
      <c r="AI35" s="676"/>
      <c r="AJ35" s="676"/>
      <c r="AK35" s="676"/>
      <c r="AL35" s="645" t="s">
        <v>127</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62346</v>
      </c>
      <c r="CS35" s="661"/>
      <c r="CT35" s="661"/>
      <c r="CU35" s="661"/>
      <c r="CV35" s="661"/>
      <c r="CW35" s="661"/>
      <c r="CX35" s="661"/>
      <c r="CY35" s="662"/>
      <c r="CZ35" s="645">
        <v>0.3</v>
      </c>
      <c r="DA35" s="663"/>
      <c r="DB35" s="663"/>
      <c r="DC35" s="664"/>
      <c r="DD35" s="648">
        <v>35046</v>
      </c>
      <c r="DE35" s="661"/>
      <c r="DF35" s="661"/>
      <c r="DG35" s="661"/>
      <c r="DH35" s="661"/>
      <c r="DI35" s="661"/>
      <c r="DJ35" s="661"/>
      <c r="DK35" s="662"/>
      <c r="DL35" s="648">
        <v>35046</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323</v>
      </c>
      <c r="C36" s="640"/>
      <c r="D36" s="640"/>
      <c r="E36" s="640"/>
      <c r="F36" s="640"/>
      <c r="G36" s="640"/>
      <c r="H36" s="640"/>
      <c r="I36" s="640"/>
      <c r="J36" s="640"/>
      <c r="K36" s="640"/>
      <c r="L36" s="640"/>
      <c r="M36" s="640"/>
      <c r="N36" s="640"/>
      <c r="O36" s="640"/>
      <c r="P36" s="640"/>
      <c r="Q36" s="641"/>
      <c r="R36" s="642">
        <v>1051815</v>
      </c>
      <c r="S36" s="643"/>
      <c r="T36" s="643"/>
      <c r="U36" s="643"/>
      <c r="V36" s="643"/>
      <c r="W36" s="643"/>
      <c r="X36" s="643"/>
      <c r="Y36" s="644"/>
      <c r="Z36" s="675">
        <v>5.7</v>
      </c>
      <c r="AA36" s="675"/>
      <c r="AB36" s="675"/>
      <c r="AC36" s="675"/>
      <c r="AD36" s="676" t="s">
        <v>182</v>
      </c>
      <c r="AE36" s="676"/>
      <c r="AF36" s="676"/>
      <c r="AG36" s="676"/>
      <c r="AH36" s="676"/>
      <c r="AI36" s="676"/>
      <c r="AJ36" s="676"/>
      <c r="AK36" s="676"/>
      <c r="AL36" s="645" t="s">
        <v>127</v>
      </c>
      <c r="AM36" s="646"/>
      <c r="AN36" s="646"/>
      <c r="AO36" s="677"/>
      <c r="AP36" s="235"/>
      <c r="AQ36" s="694" t="s">
        <v>324</v>
      </c>
      <c r="AR36" s="695"/>
      <c r="AS36" s="695"/>
      <c r="AT36" s="695"/>
      <c r="AU36" s="695"/>
      <c r="AV36" s="695"/>
      <c r="AW36" s="695"/>
      <c r="AX36" s="695"/>
      <c r="AY36" s="696"/>
      <c r="AZ36" s="697">
        <v>1957933</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10909</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4823224</v>
      </c>
      <c r="CS36" s="643"/>
      <c r="CT36" s="643"/>
      <c r="CU36" s="643"/>
      <c r="CV36" s="643"/>
      <c r="CW36" s="643"/>
      <c r="CX36" s="643"/>
      <c r="CY36" s="644"/>
      <c r="CZ36" s="645">
        <v>26.8</v>
      </c>
      <c r="DA36" s="663"/>
      <c r="DB36" s="663"/>
      <c r="DC36" s="664"/>
      <c r="DD36" s="648">
        <v>1103229</v>
      </c>
      <c r="DE36" s="643"/>
      <c r="DF36" s="643"/>
      <c r="DG36" s="643"/>
      <c r="DH36" s="643"/>
      <c r="DI36" s="643"/>
      <c r="DJ36" s="643"/>
      <c r="DK36" s="644"/>
      <c r="DL36" s="648">
        <v>514337</v>
      </c>
      <c r="DM36" s="643"/>
      <c r="DN36" s="643"/>
      <c r="DO36" s="643"/>
      <c r="DP36" s="643"/>
      <c r="DQ36" s="643"/>
      <c r="DR36" s="643"/>
      <c r="DS36" s="643"/>
      <c r="DT36" s="643"/>
      <c r="DU36" s="643"/>
      <c r="DV36" s="644"/>
      <c r="DW36" s="645">
        <v>8.3000000000000007</v>
      </c>
      <c r="DX36" s="663"/>
      <c r="DY36" s="663"/>
      <c r="DZ36" s="663"/>
      <c r="EA36" s="663"/>
      <c r="EB36" s="663"/>
      <c r="EC36" s="684"/>
    </row>
    <row r="37" spans="2:133" ht="11.25" customHeight="1" x14ac:dyDescent="0.15">
      <c r="B37" s="639" t="s">
        <v>327</v>
      </c>
      <c r="C37" s="640"/>
      <c r="D37" s="640"/>
      <c r="E37" s="640"/>
      <c r="F37" s="640"/>
      <c r="G37" s="640"/>
      <c r="H37" s="640"/>
      <c r="I37" s="640"/>
      <c r="J37" s="640"/>
      <c r="K37" s="640"/>
      <c r="L37" s="640"/>
      <c r="M37" s="640"/>
      <c r="N37" s="640"/>
      <c r="O37" s="640"/>
      <c r="P37" s="640"/>
      <c r="Q37" s="641"/>
      <c r="R37" s="642">
        <v>364601</v>
      </c>
      <c r="S37" s="643"/>
      <c r="T37" s="643"/>
      <c r="U37" s="643"/>
      <c r="V37" s="643"/>
      <c r="W37" s="643"/>
      <c r="X37" s="643"/>
      <c r="Y37" s="644"/>
      <c r="Z37" s="675">
        <v>2</v>
      </c>
      <c r="AA37" s="675"/>
      <c r="AB37" s="675"/>
      <c r="AC37" s="675"/>
      <c r="AD37" s="676" t="s">
        <v>127</v>
      </c>
      <c r="AE37" s="676"/>
      <c r="AF37" s="676"/>
      <c r="AG37" s="676"/>
      <c r="AH37" s="676"/>
      <c r="AI37" s="676"/>
      <c r="AJ37" s="676"/>
      <c r="AK37" s="676"/>
      <c r="AL37" s="645" t="s">
        <v>127</v>
      </c>
      <c r="AM37" s="646"/>
      <c r="AN37" s="646"/>
      <c r="AO37" s="677"/>
      <c r="AQ37" s="685" t="s">
        <v>328</v>
      </c>
      <c r="AR37" s="686"/>
      <c r="AS37" s="686"/>
      <c r="AT37" s="686"/>
      <c r="AU37" s="686"/>
      <c r="AV37" s="686"/>
      <c r="AW37" s="686"/>
      <c r="AX37" s="686"/>
      <c r="AY37" s="687"/>
      <c r="AZ37" s="642">
        <v>332266</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-165144</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235770</v>
      </c>
      <c r="CS37" s="661"/>
      <c r="CT37" s="661"/>
      <c r="CU37" s="661"/>
      <c r="CV37" s="661"/>
      <c r="CW37" s="661"/>
      <c r="CX37" s="661"/>
      <c r="CY37" s="662"/>
      <c r="CZ37" s="645">
        <v>1.3</v>
      </c>
      <c r="DA37" s="663"/>
      <c r="DB37" s="663"/>
      <c r="DC37" s="664"/>
      <c r="DD37" s="648">
        <v>144470</v>
      </c>
      <c r="DE37" s="661"/>
      <c r="DF37" s="661"/>
      <c r="DG37" s="661"/>
      <c r="DH37" s="661"/>
      <c r="DI37" s="661"/>
      <c r="DJ37" s="661"/>
      <c r="DK37" s="662"/>
      <c r="DL37" s="648">
        <v>139232</v>
      </c>
      <c r="DM37" s="661"/>
      <c r="DN37" s="661"/>
      <c r="DO37" s="661"/>
      <c r="DP37" s="661"/>
      <c r="DQ37" s="661"/>
      <c r="DR37" s="661"/>
      <c r="DS37" s="661"/>
      <c r="DT37" s="661"/>
      <c r="DU37" s="661"/>
      <c r="DV37" s="662"/>
      <c r="DW37" s="645">
        <v>2.2999999999999998</v>
      </c>
      <c r="DX37" s="663"/>
      <c r="DY37" s="663"/>
      <c r="DZ37" s="663"/>
      <c r="EA37" s="663"/>
      <c r="EB37" s="663"/>
      <c r="EC37" s="684"/>
    </row>
    <row r="38" spans="2:133" ht="11.25" customHeight="1" x14ac:dyDescent="0.15">
      <c r="B38" s="639" t="s">
        <v>331</v>
      </c>
      <c r="C38" s="640"/>
      <c r="D38" s="640"/>
      <c r="E38" s="640"/>
      <c r="F38" s="640"/>
      <c r="G38" s="640"/>
      <c r="H38" s="640"/>
      <c r="I38" s="640"/>
      <c r="J38" s="640"/>
      <c r="K38" s="640"/>
      <c r="L38" s="640"/>
      <c r="M38" s="640"/>
      <c r="N38" s="640"/>
      <c r="O38" s="640"/>
      <c r="P38" s="640"/>
      <c r="Q38" s="641"/>
      <c r="R38" s="642">
        <v>312316</v>
      </c>
      <c r="S38" s="643"/>
      <c r="T38" s="643"/>
      <c r="U38" s="643"/>
      <c r="V38" s="643"/>
      <c r="W38" s="643"/>
      <c r="X38" s="643"/>
      <c r="Y38" s="644"/>
      <c r="Z38" s="675">
        <v>1.7</v>
      </c>
      <c r="AA38" s="675"/>
      <c r="AB38" s="675"/>
      <c r="AC38" s="675"/>
      <c r="AD38" s="676">
        <v>187</v>
      </c>
      <c r="AE38" s="676"/>
      <c r="AF38" s="676"/>
      <c r="AG38" s="676"/>
      <c r="AH38" s="676"/>
      <c r="AI38" s="676"/>
      <c r="AJ38" s="676"/>
      <c r="AK38" s="676"/>
      <c r="AL38" s="645">
        <v>0</v>
      </c>
      <c r="AM38" s="646"/>
      <c r="AN38" s="646"/>
      <c r="AO38" s="677"/>
      <c r="AQ38" s="685" t="s">
        <v>332</v>
      </c>
      <c r="AR38" s="686"/>
      <c r="AS38" s="686"/>
      <c r="AT38" s="686"/>
      <c r="AU38" s="686"/>
      <c r="AV38" s="686"/>
      <c r="AW38" s="686"/>
      <c r="AX38" s="686"/>
      <c r="AY38" s="687"/>
      <c r="AZ38" s="642">
        <v>130312</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3645</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1435398</v>
      </c>
      <c r="CS38" s="643"/>
      <c r="CT38" s="643"/>
      <c r="CU38" s="643"/>
      <c r="CV38" s="643"/>
      <c r="CW38" s="643"/>
      <c r="CX38" s="643"/>
      <c r="CY38" s="644"/>
      <c r="CZ38" s="645">
        <v>8</v>
      </c>
      <c r="DA38" s="663"/>
      <c r="DB38" s="663"/>
      <c r="DC38" s="664"/>
      <c r="DD38" s="648">
        <v>1182455</v>
      </c>
      <c r="DE38" s="643"/>
      <c r="DF38" s="643"/>
      <c r="DG38" s="643"/>
      <c r="DH38" s="643"/>
      <c r="DI38" s="643"/>
      <c r="DJ38" s="643"/>
      <c r="DK38" s="644"/>
      <c r="DL38" s="648">
        <v>967242</v>
      </c>
      <c r="DM38" s="643"/>
      <c r="DN38" s="643"/>
      <c r="DO38" s="643"/>
      <c r="DP38" s="643"/>
      <c r="DQ38" s="643"/>
      <c r="DR38" s="643"/>
      <c r="DS38" s="643"/>
      <c r="DT38" s="643"/>
      <c r="DU38" s="643"/>
      <c r="DV38" s="644"/>
      <c r="DW38" s="645">
        <v>15.7</v>
      </c>
      <c r="DX38" s="663"/>
      <c r="DY38" s="663"/>
      <c r="DZ38" s="663"/>
      <c r="EA38" s="663"/>
      <c r="EB38" s="663"/>
      <c r="EC38" s="684"/>
    </row>
    <row r="39" spans="2:133" ht="11.25" customHeight="1" x14ac:dyDescent="0.15">
      <c r="B39" s="639" t="s">
        <v>335</v>
      </c>
      <c r="C39" s="640"/>
      <c r="D39" s="640"/>
      <c r="E39" s="640"/>
      <c r="F39" s="640"/>
      <c r="G39" s="640"/>
      <c r="H39" s="640"/>
      <c r="I39" s="640"/>
      <c r="J39" s="640"/>
      <c r="K39" s="640"/>
      <c r="L39" s="640"/>
      <c r="M39" s="640"/>
      <c r="N39" s="640"/>
      <c r="O39" s="640"/>
      <c r="P39" s="640"/>
      <c r="Q39" s="641"/>
      <c r="R39" s="642">
        <v>1243500</v>
      </c>
      <c r="S39" s="643"/>
      <c r="T39" s="643"/>
      <c r="U39" s="643"/>
      <c r="V39" s="643"/>
      <c r="W39" s="643"/>
      <c r="X39" s="643"/>
      <c r="Y39" s="644"/>
      <c r="Z39" s="675">
        <v>6.8</v>
      </c>
      <c r="AA39" s="675"/>
      <c r="AB39" s="675"/>
      <c r="AC39" s="675"/>
      <c r="AD39" s="676" t="s">
        <v>127</v>
      </c>
      <c r="AE39" s="676"/>
      <c r="AF39" s="676"/>
      <c r="AG39" s="676"/>
      <c r="AH39" s="676"/>
      <c r="AI39" s="676"/>
      <c r="AJ39" s="676"/>
      <c r="AK39" s="676"/>
      <c r="AL39" s="645" t="s">
        <v>127</v>
      </c>
      <c r="AM39" s="646"/>
      <c r="AN39" s="646"/>
      <c r="AO39" s="677"/>
      <c r="AQ39" s="685" t="s">
        <v>336</v>
      </c>
      <c r="AR39" s="686"/>
      <c r="AS39" s="686"/>
      <c r="AT39" s="686"/>
      <c r="AU39" s="686"/>
      <c r="AV39" s="686"/>
      <c r="AW39" s="686"/>
      <c r="AX39" s="686"/>
      <c r="AY39" s="687"/>
      <c r="AZ39" s="642">
        <v>59957</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5603</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2321052</v>
      </c>
      <c r="CS39" s="661"/>
      <c r="CT39" s="661"/>
      <c r="CU39" s="661"/>
      <c r="CV39" s="661"/>
      <c r="CW39" s="661"/>
      <c r="CX39" s="661"/>
      <c r="CY39" s="662"/>
      <c r="CZ39" s="645">
        <v>12.9</v>
      </c>
      <c r="DA39" s="663"/>
      <c r="DB39" s="663"/>
      <c r="DC39" s="664"/>
      <c r="DD39" s="648">
        <v>181182</v>
      </c>
      <c r="DE39" s="661"/>
      <c r="DF39" s="661"/>
      <c r="DG39" s="661"/>
      <c r="DH39" s="661"/>
      <c r="DI39" s="661"/>
      <c r="DJ39" s="661"/>
      <c r="DK39" s="662"/>
      <c r="DL39" s="648" t="s">
        <v>127</v>
      </c>
      <c r="DM39" s="661"/>
      <c r="DN39" s="661"/>
      <c r="DO39" s="661"/>
      <c r="DP39" s="661"/>
      <c r="DQ39" s="661"/>
      <c r="DR39" s="661"/>
      <c r="DS39" s="661"/>
      <c r="DT39" s="661"/>
      <c r="DU39" s="661"/>
      <c r="DV39" s="662"/>
      <c r="DW39" s="645" t="s">
        <v>182</v>
      </c>
      <c r="DX39" s="663"/>
      <c r="DY39" s="663"/>
      <c r="DZ39" s="663"/>
      <c r="EA39" s="663"/>
      <c r="EB39" s="663"/>
      <c r="EC39" s="684"/>
    </row>
    <row r="40" spans="2:133" ht="11.25" customHeight="1" x14ac:dyDescent="0.15">
      <c r="B40" s="639" t="s">
        <v>339</v>
      </c>
      <c r="C40" s="640"/>
      <c r="D40" s="640"/>
      <c r="E40" s="640"/>
      <c r="F40" s="640"/>
      <c r="G40" s="640"/>
      <c r="H40" s="640"/>
      <c r="I40" s="640"/>
      <c r="J40" s="640"/>
      <c r="K40" s="640"/>
      <c r="L40" s="640"/>
      <c r="M40" s="640"/>
      <c r="N40" s="640"/>
      <c r="O40" s="640"/>
      <c r="P40" s="640"/>
      <c r="Q40" s="641"/>
      <c r="R40" s="642">
        <v>18159</v>
      </c>
      <c r="S40" s="643"/>
      <c r="T40" s="643"/>
      <c r="U40" s="643"/>
      <c r="V40" s="643"/>
      <c r="W40" s="643"/>
      <c r="X40" s="643"/>
      <c r="Y40" s="644"/>
      <c r="Z40" s="675">
        <v>0.1</v>
      </c>
      <c r="AA40" s="675"/>
      <c r="AB40" s="675"/>
      <c r="AC40" s="675"/>
      <c r="AD40" s="676" t="s">
        <v>127</v>
      </c>
      <c r="AE40" s="676"/>
      <c r="AF40" s="676"/>
      <c r="AG40" s="676"/>
      <c r="AH40" s="676"/>
      <c r="AI40" s="676"/>
      <c r="AJ40" s="676"/>
      <c r="AK40" s="676"/>
      <c r="AL40" s="645" t="s">
        <v>127</v>
      </c>
      <c r="AM40" s="646"/>
      <c r="AN40" s="646"/>
      <c r="AO40" s="677"/>
      <c r="AQ40" s="685" t="s">
        <v>340</v>
      </c>
      <c r="AR40" s="686"/>
      <c r="AS40" s="686"/>
      <c r="AT40" s="686"/>
      <c r="AU40" s="686"/>
      <c r="AV40" s="686"/>
      <c r="AW40" s="686"/>
      <c r="AX40" s="686"/>
      <c r="AY40" s="687"/>
      <c r="AZ40" s="642" t="s">
        <v>182</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88</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161560</v>
      </c>
      <c r="CS40" s="643"/>
      <c r="CT40" s="643"/>
      <c r="CU40" s="643"/>
      <c r="CV40" s="643"/>
      <c r="CW40" s="643"/>
      <c r="CX40" s="643"/>
      <c r="CY40" s="644"/>
      <c r="CZ40" s="645">
        <v>0.9</v>
      </c>
      <c r="DA40" s="663"/>
      <c r="DB40" s="663"/>
      <c r="DC40" s="664"/>
      <c r="DD40" s="648" t="s">
        <v>127</v>
      </c>
      <c r="DE40" s="643"/>
      <c r="DF40" s="643"/>
      <c r="DG40" s="643"/>
      <c r="DH40" s="643"/>
      <c r="DI40" s="643"/>
      <c r="DJ40" s="643"/>
      <c r="DK40" s="644"/>
      <c r="DL40" s="648" t="s">
        <v>127</v>
      </c>
      <c r="DM40" s="643"/>
      <c r="DN40" s="643"/>
      <c r="DO40" s="643"/>
      <c r="DP40" s="643"/>
      <c r="DQ40" s="643"/>
      <c r="DR40" s="643"/>
      <c r="DS40" s="643"/>
      <c r="DT40" s="643"/>
      <c r="DU40" s="643"/>
      <c r="DV40" s="644"/>
      <c r="DW40" s="645" t="s">
        <v>127</v>
      </c>
      <c r="DX40" s="663"/>
      <c r="DY40" s="663"/>
      <c r="DZ40" s="663"/>
      <c r="EA40" s="663"/>
      <c r="EB40" s="663"/>
      <c r="EC40" s="684"/>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127</v>
      </c>
      <c r="AA41" s="675"/>
      <c r="AB41" s="675"/>
      <c r="AC41" s="675"/>
      <c r="AD41" s="676" t="s">
        <v>127</v>
      </c>
      <c r="AE41" s="676"/>
      <c r="AF41" s="676"/>
      <c r="AG41" s="676"/>
      <c r="AH41" s="676"/>
      <c r="AI41" s="676"/>
      <c r="AJ41" s="676"/>
      <c r="AK41" s="676"/>
      <c r="AL41" s="645" t="s">
        <v>127</v>
      </c>
      <c r="AM41" s="646"/>
      <c r="AN41" s="646"/>
      <c r="AO41" s="677"/>
      <c r="AQ41" s="685" t="s">
        <v>345</v>
      </c>
      <c r="AR41" s="686"/>
      <c r="AS41" s="686"/>
      <c r="AT41" s="686"/>
      <c r="AU41" s="686"/>
      <c r="AV41" s="686"/>
      <c r="AW41" s="686"/>
      <c r="AX41" s="686"/>
      <c r="AY41" s="687"/>
      <c r="AZ41" s="642">
        <v>416290</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1</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127</v>
      </c>
      <c r="CS41" s="661"/>
      <c r="CT41" s="661"/>
      <c r="CU41" s="661"/>
      <c r="CV41" s="661"/>
      <c r="CW41" s="661"/>
      <c r="CX41" s="661"/>
      <c r="CY41" s="662"/>
      <c r="CZ41" s="645" t="s">
        <v>127</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228041</v>
      </c>
      <c r="S42" s="643"/>
      <c r="T42" s="643"/>
      <c r="U42" s="643"/>
      <c r="V42" s="643"/>
      <c r="W42" s="643"/>
      <c r="X42" s="643"/>
      <c r="Y42" s="644"/>
      <c r="Z42" s="675">
        <v>1.2</v>
      </c>
      <c r="AA42" s="675"/>
      <c r="AB42" s="675"/>
      <c r="AC42" s="675"/>
      <c r="AD42" s="676" t="s">
        <v>127</v>
      </c>
      <c r="AE42" s="676"/>
      <c r="AF42" s="676"/>
      <c r="AG42" s="676"/>
      <c r="AH42" s="676"/>
      <c r="AI42" s="676"/>
      <c r="AJ42" s="676"/>
      <c r="AK42" s="676"/>
      <c r="AL42" s="645" t="s">
        <v>127</v>
      </c>
      <c r="AM42" s="646"/>
      <c r="AN42" s="646"/>
      <c r="AO42" s="677"/>
      <c r="AQ42" s="678" t="s">
        <v>349</v>
      </c>
      <c r="AR42" s="679"/>
      <c r="AS42" s="679"/>
      <c r="AT42" s="679"/>
      <c r="AU42" s="679"/>
      <c r="AV42" s="679"/>
      <c r="AW42" s="679"/>
      <c r="AX42" s="679"/>
      <c r="AY42" s="680"/>
      <c r="AZ42" s="626">
        <v>1019108</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453</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2000526</v>
      </c>
      <c r="CS42" s="643"/>
      <c r="CT42" s="643"/>
      <c r="CU42" s="643"/>
      <c r="CV42" s="643"/>
      <c r="CW42" s="643"/>
      <c r="CX42" s="643"/>
      <c r="CY42" s="644"/>
      <c r="CZ42" s="645">
        <v>11.1</v>
      </c>
      <c r="DA42" s="646"/>
      <c r="DB42" s="646"/>
      <c r="DC42" s="647"/>
      <c r="DD42" s="648">
        <v>306194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18419637</v>
      </c>
      <c r="S43" s="665"/>
      <c r="T43" s="665"/>
      <c r="U43" s="665"/>
      <c r="V43" s="665"/>
      <c r="W43" s="665"/>
      <c r="X43" s="665"/>
      <c r="Y43" s="666"/>
      <c r="Z43" s="667">
        <v>100</v>
      </c>
      <c r="AA43" s="667"/>
      <c r="AB43" s="667"/>
      <c r="AC43" s="667"/>
      <c r="AD43" s="668">
        <v>5933552</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137358</v>
      </c>
      <c r="CS43" s="661"/>
      <c r="CT43" s="661"/>
      <c r="CU43" s="661"/>
      <c r="CV43" s="661"/>
      <c r="CW43" s="661"/>
      <c r="CX43" s="661"/>
      <c r="CY43" s="662"/>
      <c r="CZ43" s="645">
        <v>0.8</v>
      </c>
      <c r="DA43" s="663"/>
      <c r="DB43" s="663"/>
      <c r="DC43" s="664"/>
      <c r="DD43" s="648">
        <v>114958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1898343</v>
      </c>
      <c r="CS44" s="643"/>
      <c r="CT44" s="643"/>
      <c r="CU44" s="643"/>
      <c r="CV44" s="643"/>
      <c r="CW44" s="643"/>
      <c r="CX44" s="643"/>
      <c r="CY44" s="644"/>
      <c r="CZ44" s="645">
        <v>10.6</v>
      </c>
      <c r="DA44" s="646"/>
      <c r="DB44" s="646"/>
      <c r="DC44" s="647"/>
      <c r="DD44" s="648">
        <v>248000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905393</v>
      </c>
      <c r="CS45" s="661"/>
      <c r="CT45" s="661"/>
      <c r="CU45" s="661"/>
      <c r="CV45" s="661"/>
      <c r="CW45" s="661"/>
      <c r="CX45" s="661"/>
      <c r="CY45" s="662"/>
      <c r="CZ45" s="645">
        <v>5</v>
      </c>
      <c r="DA45" s="663"/>
      <c r="DB45" s="663"/>
      <c r="DC45" s="664"/>
      <c r="DD45" s="648">
        <v>15575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912847</v>
      </c>
      <c r="CS46" s="643"/>
      <c r="CT46" s="643"/>
      <c r="CU46" s="643"/>
      <c r="CV46" s="643"/>
      <c r="CW46" s="643"/>
      <c r="CX46" s="643"/>
      <c r="CY46" s="644"/>
      <c r="CZ46" s="645">
        <v>5.0999999999999996</v>
      </c>
      <c r="DA46" s="646"/>
      <c r="DB46" s="646"/>
      <c r="DC46" s="647"/>
      <c r="DD46" s="648">
        <v>231722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102183</v>
      </c>
      <c r="CS47" s="661"/>
      <c r="CT47" s="661"/>
      <c r="CU47" s="661"/>
      <c r="CV47" s="661"/>
      <c r="CW47" s="661"/>
      <c r="CX47" s="661"/>
      <c r="CY47" s="662"/>
      <c r="CZ47" s="645">
        <v>0.6</v>
      </c>
      <c r="DA47" s="663"/>
      <c r="DB47" s="663"/>
      <c r="DC47" s="664"/>
      <c r="DD47" s="648">
        <v>58194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127</v>
      </c>
      <c r="CS48" s="643"/>
      <c r="CT48" s="643"/>
      <c r="CU48" s="643"/>
      <c r="CV48" s="643"/>
      <c r="CW48" s="643"/>
      <c r="CX48" s="643"/>
      <c r="CY48" s="644"/>
      <c r="CZ48" s="645" t="s">
        <v>362</v>
      </c>
      <c r="DA48" s="646"/>
      <c r="DB48" s="646"/>
      <c r="DC48" s="647"/>
      <c r="DD48" s="648" t="s">
        <v>362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17966472</v>
      </c>
      <c r="CS49" s="627"/>
      <c r="CT49" s="627"/>
      <c r="CU49" s="627"/>
      <c r="CV49" s="627"/>
      <c r="CW49" s="627"/>
      <c r="CX49" s="627"/>
      <c r="CY49" s="628"/>
      <c r="CZ49" s="629">
        <v>100</v>
      </c>
      <c r="DA49" s="630"/>
      <c r="DB49" s="630"/>
      <c r="DC49" s="631"/>
      <c r="DD49" s="632">
        <v>7321382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y+W+9I5UTmZkIx8fW9H7e9lSTSx3lOskNGApdEpbEFHI6idZ3mLLU0wJhwAxbdFVHc+YnvvmopR9qn4bN9u6Q==" saltValue="Dbj1b8KVKPij9SyHRv6YS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4" t="s">
        <v>365</v>
      </c>
      <c r="DK2" s="1165"/>
      <c r="DL2" s="1165"/>
      <c r="DM2" s="1165"/>
      <c r="DN2" s="1165"/>
      <c r="DO2" s="1166"/>
      <c r="DP2" s="251"/>
      <c r="DQ2" s="1164" t="s">
        <v>366</v>
      </c>
      <c r="DR2" s="1165"/>
      <c r="DS2" s="1165"/>
      <c r="DT2" s="1165"/>
      <c r="DU2" s="1165"/>
      <c r="DV2" s="1165"/>
      <c r="DW2" s="1165"/>
      <c r="DX2" s="1165"/>
      <c r="DY2" s="1165"/>
      <c r="DZ2" s="116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7" t="s">
        <v>367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49" t="s">
        <v>369</v>
      </c>
      <c r="B5" s="1050"/>
      <c r="C5" s="1050"/>
      <c r="D5" s="1050"/>
      <c r="E5" s="1050"/>
      <c r="F5" s="1050"/>
      <c r="G5" s="1050"/>
      <c r="H5" s="1050"/>
      <c r="I5" s="1050"/>
      <c r="J5" s="1050"/>
      <c r="K5" s="1050"/>
      <c r="L5" s="1050"/>
      <c r="M5" s="1050"/>
      <c r="N5" s="1050"/>
      <c r="O5" s="1050"/>
      <c r="P5" s="1051"/>
      <c r="Q5" s="1055" t="s">
        <v>370</v>
      </c>
      <c r="R5" s="1056"/>
      <c r="S5" s="1056"/>
      <c r="T5" s="1056"/>
      <c r="U5" s="1057"/>
      <c r="V5" s="1055" t="s">
        <v>371</v>
      </c>
      <c r="W5" s="1056"/>
      <c r="X5" s="1056"/>
      <c r="Y5" s="1056"/>
      <c r="Z5" s="1057"/>
      <c r="AA5" s="1055" t="s">
        <v>372</v>
      </c>
      <c r="AB5" s="1056"/>
      <c r="AC5" s="1056"/>
      <c r="AD5" s="1056"/>
      <c r="AE5" s="1056"/>
      <c r="AF5" s="1167" t="s">
        <v>373</v>
      </c>
      <c r="AG5" s="1056"/>
      <c r="AH5" s="1056"/>
      <c r="AI5" s="1056"/>
      <c r="AJ5" s="1071"/>
      <c r="AK5" s="1056" t="s">
        <v>374</v>
      </c>
      <c r="AL5" s="1056"/>
      <c r="AM5" s="1056"/>
      <c r="AN5" s="1056"/>
      <c r="AO5" s="1057"/>
      <c r="AP5" s="1055" t="s">
        <v>375</v>
      </c>
      <c r="AQ5" s="1056"/>
      <c r="AR5" s="1056"/>
      <c r="AS5" s="1056"/>
      <c r="AT5" s="1057"/>
      <c r="AU5" s="1055" t="s">
        <v>376</v>
      </c>
      <c r="AV5" s="1056"/>
      <c r="AW5" s="1056"/>
      <c r="AX5" s="1056"/>
      <c r="AY5" s="1071"/>
      <c r="AZ5" s="258"/>
      <c r="BA5" s="258"/>
      <c r="BB5" s="258"/>
      <c r="BC5" s="258"/>
      <c r="BD5" s="258"/>
      <c r="BE5" s="259"/>
      <c r="BF5" s="259"/>
      <c r="BG5" s="259"/>
      <c r="BH5" s="259"/>
      <c r="BI5" s="259"/>
      <c r="BJ5" s="259"/>
      <c r="BK5" s="259"/>
      <c r="BL5" s="259"/>
      <c r="BM5" s="259"/>
      <c r="BN5" s="259"/>
      <c r="BO5" s="259"/>
      <c r="BP5" s="259"/>
      <c r="BQ5" s="1049" t="s">
        <v>377</v>
      </c>
      <c r="BR5" s="1050"/>
      <c r="BS5" s="1050"/>
      <c r="BT5" s="1050"/>
      <c r="BU5" s="1050"/>
      <c r="BV5" s="1050"/>
      <c r="BW5" s="1050"/>
      <c r="BX5" s="1050"/>
      <c r="BY5" s="1050"/>
      <c r="BZ5" s="1050"/>
      <c r="CA5" s="1050"/>
      <c r="CB5" s="1050"/>
      <c r="CC5" s="1050"/>
      <c r="CD5" s="1050"/>
      <c r="CE5" s="1050"/>
      <c r="CF5" s="1050"/>
      <c r="CG5" s="1051"/>
      <c r="CH5" s="1055" t="s">
        <v>378</v>
      </c>
      <c r="CI5" s="1056"/>
      <c r="CJ5" s="1056"/>
      <c r="CK5" s="1056"/>
      <c r="CL5" s="1057"/>
      <c r="CM5" s="1055" t="s">
        <v>379</v>
      </c>
      <c r="CN5" s="1056"/>
      <c r="CO5" s="1056"/>
      <c r="CP5" s="1056"/>
      <c r="CQ5" s="1057"/>
      <c r="CR5" s="1055" t="s">
        <v>380</v>
      </c>
      <c r="CS5" s="1056"/>
      <c r="CT5" s="1056"/>
      <c r="CU5" s="1056"/>
      <c r="CV5" s="1057"/>
      <c r="CW5" s="1055" t="s">
        <v>381</v>
      </c>
      <c r="CX5" s="1056"/>
      <c r="CY5" s="1056"/>
      <c r="CZ5" s="1056"/>
      <c r="DA5" s="1057"/>
      <c r="DB5" s="1055" t="s">
        <v>382</v>
      </c>
      <c r="DC5" s="1056"/>
      <c r="DD5" s="1056"/>
      <c r="DE5" s="1056"/>
      <c r="DF5" s="1057"/>
      <c r="DG5" s="1152" t="s">
        <v>383</v>
      </c>
      <c r="DH5" s="1153"/>
      <c r="DI5" s="1153"/>
      <c r="DJ5" s="1153"/>
      <c r="DK5" s="1154"/>
      <c r="DL5" s="1152" t="s">
        <v>384</v>
      </c>
      <c r="DM5" s="1153"/>
      <c r="DN5" s="1153"/>
      <c r="DO5" s="1153"/>
      <c r="DP5" s="1154"/>
      <c r="DQ5" s="1055" t="s">
        <v>385</v>
      </c>
      <c r="DR5" s="1056"/>
      <c r="DS5" s="1056"/>
      <c r="DT5" s="1056"/>
      <c r="DU5" s="1057"/>
      <c r="DV5" s="1055" t="s">
        <v>376</v>
      </c>
      <c r="DW5" s="1056"/>
      <c r="DX5" s="1056"/>
      <c r="DY5" s="1056"/>
      <c r="DZ5" s="1071"/>
      <c r="EA5" s="256"/>
    </row>
    <row r="6" spans="1:131" s="257"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4"/>
      <c r="BA6" s="254"/>
      <c r="BB6" s="254"/>
      <c r="BC6" s="254"/>
      <c r="BD6" s="254"/>
      <c r="BE6" s="255"/>
      <c r="BF6" s="255"/>
      <c r="BG6" s="255"/>
      <c r="BH6" s="255"/>
      <c r="BI6" s="255"/>
      <c r="BJ6" s="255"/>
      <c r="BK6" s="255"/>
      <c r="BL6" s="255"/>
      <c r="BM6" s="255"/>
      <c r="BN6" s="255"/>
      <c r="BO6" s="255"/>
      <c r="BP6" s="255"/>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6"/>
    </row>
    <row r="7" spans="1:131" s="257" customFormat="1" ht="26.25" customHeight="1" thickTop="1" x14ac:dyDescent="0.15">
      <c r="A7" s="260">
        <v>1</v>
      </c>
      <c r="B7" s="1104" t="s">
        <v>386</v>
      </c>
      <c r="C7" s="1105"/>
      <c r="D7" s="1105"/>
      <c r="E7" s="1105"/>
      <c r="F7" s="1105"/>
      <c r="G7" s="1105"/>
      <c r="H7" s="1105"/>
      <c r="I7" s="1105"/>
      <c r="J7" s="1105"/>
      <c r="K7" s="1105"/>
      <c r="L7" s="1105"/>
      <c r="M7" s="1105"/>
      <c r="N7" s="1105"/>
      <c r="O7" s="1105"/>
      <c r="P7" s="1106"/>
      <c r="Q7" s="1158">
        <v>18434.935000000001</v>
      </c>
      <c r="R7" s="1159"/>
      <c r="S7" s="1159"/>
      <c r="T7" s="1159"/>
      <c r="U7" s="1159"/>
      <c r="V7" s="1159">
        <v>17981.77</v>
      </c>
      <c r="W7" s="1159"/>
      <c r="X7" s="1159"/>
      <c r="Y7" s="1159"/>
      <c r="Z7" s="1159"/>
      <c r="AA7" s="1159">
        <v>453.16500000000002</v>
      </c>
      <c r="AB7" s="1159"/>
      <c r="AC7" s="1159"/>
      <c r="AD7" s="1159"/>
      <c r="AE7" s="1160"/>
      <c r="AF7" s="1161">
        <v>421</v>
      </c>
      <c r="AG7" s="1162"/>
      <c r="AH7" s="1162"/>
      <c r="AI7" s="1162"/>
      <c r="AJ7" s="1163"/>
      <c r="AK7" s="1145">
        <v>1051.815531</v>
      </c>
      <c r="AL7" s="1146"/>
      <c r="AM7" s="1146"/>
      <c r="AN7" s="1146"/>
      <c r="AO7" s="1146"/>
      <c r="AP7" s="1146">
        <v>11200.453</v>
      </c>
      <c r="AQ7" s="1146"/>
      <c r="AR7" s="1146"/>
      <c r="AS7" s="1146"/>
      <c r="AT7" s="1146"/>
      <c r="AU7" s="1147"/>
      <c r="AV7" s="1147"/>
      <c r="AW7" s="1147"/>
      <c r="AX7" s="1147"/>
      <c r="AY7" s="1148"/>
      <c r="AZ7" s="254"/>
      <c r="BA7" s="254"/>
      <c r="BB7" s="254"/>
      <c r="BC7" s="254"/>
      <c r="BD7" s="254"/>
      <c r="BE7" s="255"/>
      <c r="BF7" s="255"/>
      <c r="BG7" s="255"/>
      <c r="BH7" s="255"/>
      <c r="BI7" s="255"/>
      <c r="BJ7" s="255"/>
      <c r="BK7" s="255"/>
      <c r="BL7" s="255"/>
      <c r="BM7" s="255"/>
      <c r="BN7" s="255"/>
      <c r="BO7" s="255"/>
      <c r="BP7" s="255"/>
      <c r="BQ7" s="261">
        <v>1</v>
      </c>
      <c r="BR7" s="262"/>
      <c r="BS7" s="1149" t="s">
        <v>579</v>
      </c>
      <c r="BT7" s="1150"/>
      <c r="BU7" s="1150"/>
      <c r="BV7" s="1150"/>
      <c r="BW7" s="1150"/>
      <c r="BX7" s="1150"/>
      <c r="BY7" s="1150"/>
      <c r="BZ7" s="1150"/>
      <c r="CA7" s="1150"/>
      <c r="CB7" s="1150"/>
      <c r="CC7" s="1150"/>
      <c r="CD7" s="1150"/>
      <c r="CE7" s="1150"/>
      <c r="CF7" s="1150"/>
      <c r="CG7" s="1151"/>
      <c r="CH7" s="1142">
        <v>-4.5839999999999996</v>
      </c>
      <c r="CI7" s="1143"/>
      <c r="CJ7" s="1143"/>
      <c r="CK7" s="1143"/>
      <c r="CL7" s="1144"/>
      <c r="CM7" s="1142">
        <v>224.36500000000001</v>
      </c>
      <c r="CN7" s="1143"/>
      <c r="CO7" s="1143"/>
      <c r="CP7" s="1143"/>
      <c r="CQ7" s="1144"/>
      <c r="CR7" s="1142">
        <v>15</v>
      </c>
      <c r="CS7" s="1143"/>
      <c r="CT7" s="1143"/>
      <c r="CU7" s="1143"/>
      <c r="CV7" s="1144"/>
      <c r="CW7" s="1142" t="s">
        <v>587</v>
      </c>
      <c r="CX7" s="1143"/>
      <c r="CY7" s="1143"/>
      <c r="CZ7" s="1143"/>
      <c r="DA7" s="1144"/>
      <c r="DB7" s="1142" t="s">
        <v>587</v>
      </c>
      <c r="DC7" s="1143"/>
      <c r="DD7" s="1143"/>
      <c r="DE7" s="1143"/>
      <c r="DF7" s="1144"/>
      <c r="DG7" s="1142" t="s">
        <v>587</v>
      </c>
      <c r="DH7" s="1143"/>
      <c r="DI7" s="1143"/>
      <c r="DJ7" s="1143"/>
      <c r="DK7" s="1144"/>
      <c r="DL7" s="1142" t="s">
        <v>587</v>
      </c>
      <c r="DM7" s="1143"/>
      <c r="DN7" s="1143"/>
      <c r="DO7" s="1143"/>
      <c r="DP7" s="1144"/>
      <c r="DQ7" s="1142" t="s">
        <v>587</v>
      </c>
      <c r="DR7" s="1143"/>
      <c r="DS7" s="1143"/>
      <c r="DT7" s="1143"/>
      <c r="DU7" s="1144"/>
      <c r="DV7" s="1169"/>
      <c r="DW7" s="1170"/>
      <c r="DX7" s="1170"/>
      <c r="DY7" s="1170"/>
      <c r="DZ7" s="1171"/>
      <c r="EA7" s="256"/>
    </row>
    <row r="8" spans="1:131" s="257" customFormat="1" ht="26.25" customHeight="1" x14ac:dyDescent="0.15">
      <c r="A8" s="263">
        <v>2</v>
      </c>
      <c r="B8" s="1091"/>
      <c r="C8" s="1092"/>
      <c r="D8" s="1092"/>
      <c r="E8" s="1092"/>
      <c r="F8" s="1092"/>
      <c r="G8" s="1092"/>
      <c r="H8" s="1092"/>
      <c r="I8" s="1092"/>
      <c r="J8" s="1092"/>
      <c r="K8" s="1092"/>
      <c r="L8" s="1092"/>
      <c r="M8" s="1092"/>
      <c r="N8" s="1092"/>
      <c r="O8" s="1092"/>
      <c r="P8" s="1093"/>
      <c r="Q8" s="1097"/>
      <c r="R8" s="1098"/>
      <c r="S8" s="1098"/>
      <c r="T8" s="1098"/>
      <c r="U8" s="1098"/>
      <c r="V8" s="1098"/>
      <c r="W8" s="1098"/>
      <c r="X8" s="1098"/>
      <c r="Y8" s="1098"/>
      <c r="Z8" s="1098"/>
      <c r="AA8" s="1098"/>
      <c r="AB8" s="1098"/>
      <c r="AC8" s="1098"/>
      <c r="AD8" s="1098"/>
      <c r="AE8" s="1099"/>
      <c r="AF8" s="1073"/>
      <c r="AG8" s="1074"/>
      <c r="AH8" s="1074"/>
      <c r="AI8" s="1074"/>
      <c r="AJ8" s="1075"/>
      <c r="AK8" s="1140"/>
      <c r="AL8" s="1141"/>
      <c r="AM8" s="1141"/>
      <c r="AN8" s="1141"/>
      <c r="AO8" s="1141"/>
      <c r="AP8" s="1141"/>
      <c r="AQ8" s="1141"/>
      <c r="AR8" s="1141"/>
      <c r="AS8" s="1141"/>
      <c r="AT8" s="1141"/>
      <c r="AU8" s="1138"/>
      <c r="AV8" s="1138"/>
      <c r="AW8" s="1138"/>
      <c r="AX8" s="1138"/>
      <c r="AY8" s="1139"/>
      <c r="AZ8" s="254"/>
      <c r="BA8" s="254"/>
      <c r="BB8" s="254"/>
      <c r="BC8" s="254"/>
      <c r="BD8" s="254"/>
      <c r="BE8" s="255"/>
      <c r="BF8" s="255"/>
      <c r="BG8" s="255"/>
      <c r="BH8" s="255"/>
      <c r="BI8" s="255"/>
      <c r="BJ8" s="255"/>
      <c r="BK8" s="255"/>
      <c r="BL8" s="255"/>
      <c r="BM8" s="255"/>
      <c r="BN8" s="255"/>
      <c r="BO8" s="255"/>
      <c r="BP8" s="255"/>
      <c r="BQ8" s="264">
        <v>2</v>
      </c>
      <c r="BR8" s="265"/>
      <c r="BS8" s="1068" t="s">
        <v>580</v>
      </c>
      <c r="BT8" s="1069"/>
      <c r="BU8" s="1069"/>
      <c r="BV8" s="1069"/>
      <c r="BW8" s="1069"/>
      <c r="BX8" s="1069"/>
      <c r="BY8" s="1069"/>
      <c r="BZ8" s="1069"/>
      <c r="CA8" s="1069"/>
      <c r="CB8" s="1069"/>
      <c r="CC8" s="1069"/>
      <c r="CD8" s="1069"/>
      <c r="CE8" s="1069"/>
      <c r="CF8" s="1069"/>
      <c r="CG8" s="1070"/>
      <c r="CH8" s="1043">
        <v>2.6520000000000001</v>
      </c>
      <c r="CI8" s="1044"/>
      <c r="CJ8" s="1044"/>
      <c r="CK8" s="1044"/>
      <c r="CL8" s="1045"/>
      <c r="CM8" s="1043">
        <v>24.824999999999999</v>
      </c>
      <c r="CN8" s="1044"/>
      <c r="CO8" s="1044"/>
      <c r="CP8" s="1044"/>
      <c r="CQ8" s="1045"/>
      <c r="CR8" s="1043">
        <v>80</v>
      </c>
      <c r="CS8" s="1044"/>
      <c r="CT8" s="1044"/>
      <c r="CU8" s="1044"/>
      <c r="CV8" s="1045"/>
      <c r="CW8" s="1043" t="s">
        <v>587</v>
      </c>
      <c r="CX8" s="1044"/>
      <c r="CY8" s="1044"/>
      <c r="CZ8" s="1044"/>
      <c r="DA8" s="1045"/>
      <c r="DB8" s="1043" t="s">
        <v>587</v>
      </c>
      <c r="DC8" s="1044"/>
      <c r="DD8" s="1044"/>
      <c r="DE8" s="1044"/>
      <c r="DF8" s="1045"/>
      <c r="DG8" s="1043" t="s">
        <v>587</v>
      </c>
      <c r="DH8" s="1044"/>
      <c r="DI8" s="1044"/>
      <c r="DJ8" s="1044"/>
      <c r="DK8" s="1045"/>
      <c r="DL8" s="1043" t="s">
        <v>587</v>
      </c>
      <c r="DM8" s="1044"/>
      <c r="DN8" s="1044"/>
      <c r="DO8" s="1044"/>
      <c r="DP8" s="1045"/>
      <c r="DQ8" s="1043" t="s">
        <v>587</v>
      </c>
      <c r="DR8" s="1044"/>
      <c r="DS8" s="1044"/>
      <c r="DT8" s="1044"/>
      <c r="DU8" s="1045"/>
      <c r="DV8" s="1046"/>
      <c r="DW8" s="1047"/>
      <c r="DX8" s="1047"/>
      <c r="DY8" s="1047"/>
      <c r="DZ8" s="1048"/>
      <c r="EA8" s="256"/>
    </row>
    <row r="9" spans="1:131" s="257" customFormat="1" ht="26.25" customHeight="1" x14ac:dyDescent="0.15">
      <c r="A9" s="263">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40"/>
      <c r="AL9" s="1141"/>
      <c r="AM9" s="1141"/>
      <c r="AN9" s="1141"/>
      <c r="AO9" s="1141"/>
      <c r="AP9" s="1141"/>
      <c r="AQ9" s="1141"/>
      <c r="AR9" s="1141"/>
      <c r="AS9" s="1141"/>
      <c r="AT9" s="1141"/>
      <c r="AU9" s="1138"/>
      <c r="AV9" s="1138"/>
      <c r="AW9" s="1138"/>
      <c r="AX9" s="1138"/>
      <c r="AY9" s="1139"/>
      <c r="AZ9" s="254"/>
      <c r="BA9" s="254"/>
      <c r="BB9" s="254"/>
      <c r="BC9" s="254"/>
      <c r="BD9" s="254"/>
      <c r="BE9" s="255"/>
      <c r="BF9" s="255"/>
      <c r="BG9" s="255"/>
      <c r="BH9" s="255"/>
      <c r="BI9" s="255"/>
      <c r="BJ9" s="255"/>
      <c r="BK9" s="255"/>
      <c r="BL9" s="255"/>
      <c r="BM9" s="255"/>
      <c r="BN9" s="255"/>
      <c r="BO9" s="255"/>
      <c r="BP9" s="255"/>
      <c r="BQ9" s="264">
        <v>3</v>
      </c>
      <c r="BR9" s="265" t="s">
        <v>586</v>
      </c>
      <c r="BS9" s="1068" t="s">
        <v>581</v>
      </c>
      <c r="BT9" s="1069"/>
      <c r="BU9" s="1069"/>
      <c r="BV9" s="1069"/>
      <c r="BW9" s="1069"/>
      <c r="BX9" s="1069"/>
      <c r="BY9" s="1069"/>
      <c r="BZ9" s="1069"/>
      <c r="CA9" s="1069"/>
      <c r="CB9" s="1069"/>
      <c r="CC9" s="1069"/>
      <c r="CD9" s="1069"/>
      <c r="CE9" s="1069"/>
      <c r="CF9" s="1069"/>
      <c r="CG9" s="1070"/>
      <c r="CH9" s="1043">
        <v>-9.9649999999999999</v>
      </c>
      <c r="CI9" s="1044"/>
      <c r="CJ9" s="1044"/>
      <c r="CK9" s="1044"/>
      <c r="CL9" s="1045"/>
      <c r="CM9" s="1043">
        <v>-27.033000000000001</v>
      </c>
      <c r="CN9" s="1044"/>
      <c r="CO9" s="1044"/>
      <c r="CP9" s="1044"/>
      <c r="CQ9" s="1045"/>
      <c r="CR9" s="1043">
        <v>26</v>
      </c>
      <c r="CS9" s="1044"/>
      <c r="CT9" s="1044"/>
      <c r="CU9" s="1044"/>
      <c r="CV9" s="1045"/>
      <c r="CW9" s="1043" t="s">
        <v>587</v>
      </c>
      <c r="CX9" s="1044"/>
      <c r="CY9" s="1044"/>
      <c r="CZ9" s="1044"/>
      <c r="DA9" s="1045"/>
      <c r="DB9" s="1043" t="s">
        <v>587</v>
      </c>
      <c r="DC9" s="1044"/>
      <c r="DD9" s="1044"/>
      <c r="DE9" s="1044"/>
      <c r="DF9" s="1045"/>
      <c r="DG9" s="1043" t="s">
        <v>587</v>
      </c>
      <c r="DH9" s="1044"/>
      <c r="DI9" s="1044"/>
      <c r="DJ9" s="1044"/>
      <c r="DK9" s="1045"/>
      <c r="DL9" s="1043">
        <v>108.98099999999999</v>
      </c>
      <c r="DM9" s="1044"/>
      <c r="DN9" s="1044"/>
      <c r="DO9" s="1044"/>
      <c r="DP9" s="1045"/>
      <c r="DQ9" s="1043">
        <v>54.491</v>
      </c>
      <c r="DR9" s="1044"/>
      <c r="DS9" s="1044"/>
      <c r="DT9" s="1044"/>
      <c r="DU9" s="1045"/>
      <c r="DV9" s="1046"/>
      <c r="DW9" s="1047"/>
      <c r="DX9" s="1047"/>
      <c r="DY9" s="1047"/>
      <c r="DZ9" s="1048"/>
      <c r="EA9" s="256"/>
    </row>
    <row r="10" spans="1:131" s="257" customFormat="1" ht="26.25" customHeight="1" x14ac:dyDescent="0.15">
      <c r="A10" s="263">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4"/>
      <c r="BA10" s="254"/>
      <c r="BB10" s="254"/>
      <c r="BC10" s="254"/>
      <c r="BD10" s="254"/>
      <c r="BE10" s="255"/>
      <c r="BF10" s="255"/>
      <c r="BG10" s="255"/>
      <c r="BH10" s="255"/>
      <c r="BI10" s="255"/>
      <c r="BJ10" s="255"/>
      <c r="BK10" s="255"/>
      <c r="BL10" s="255"/>
      <c r="BM10" s="255"/>
      <c r="BN10" s="255"/>
      <c r="BO10" s="255"/>
      <c r="BP10" s="255"/>
      <c r="BQ10" s="264">
        <v>4</v>
      </c>
      <c r="BR10" s="265"/>
      <c r="BS10" s="1068" t="s">
        <v>582</v>
      </c>
      <c r="BT10" s="1069"/>
      <c r="BU10" s="1069"/>
      <c r="BV10" s="1069"/>
      <c r="BW10" s="1069"/>
      <c r="BX10" s="1069"/>
      <c r="BY10" s="1069"/>
      <c r="BZ10" s="1069"/>
      <c r="CA10" s="1069"/>
      <c r="CB10" s="1069"/>
      <c r="CC10" s="1069"/>
      <c r="CD10" s="1069"/>
      <c r="CE10" s="1069"/>
      <c r="CF10" s="1069"/>
      <c r="CG10" s="1070"/>
      <c r="CH10" s="1043">
        <v>167.42099999999999</v>
      </c>
      <c r="CI10" s="1044"/>
      <c r="CJ10" s="1044"/>
      <c r="CK10" s="1044"/>
      <c r="CL10" s="1045"/>
      <c r="CM10" s="1043">
        <v>519.54200000000003</v>
      </c>
      <c r="CN10" s="1044"/>
      <c r="CO10" s="1044"/>
      <c r="CP10" s="1044"/>
      <c r="CQ10" s="1045"/>
      <c r="CR10" s="1043">
        <v>15</v>
      </c>
      <c r="CS10" s="1044"/>
      <c r="CT10" s="1044"/>
      <c r="CU10" s="1044"/>
      <c r="CV10" s="1045"/>
      <c r="CW10" s="1043" t="s">
        <v>587</v>
      </c>
      <c r="CX10" s="1044"/>
      <c r="CY10" s="1044"/>
      <c r="CZ10" s="1044"/>
      <c r="DA10" s="1045"/>
      <c r="DB10" s="1043" t="s">
        <v>587</v>
      </c>
      <c r="DC10" s="1044"/>
      <c r="DD10" s="1044"/>
      <c r="DE10" s="1044"/>
      <c r="DF10" s="1045"/>
      <c r="DG10" s="1043" t="s">
        <v>587</v>
      </c>
      <c r="DH10" s="1044"/>
      <c r="DI10" s="1044"/>
      <c r="DJ10" s="1044"/>
      <c r="DK10" s="1045"/>
      <c r="DL10" s="1043" t="s">
        <v>587</v>
      </c>
      <c r="DM10" s="1044"/>
      <c r="DN10" s="1044"/>
      <c r="DO10" s="1044"/>
      <c r="DP10" s="1045"/>
      <c r="DQ10" s="1043" t="s">
        <v>587</v>
      </c>
      <c r="DR10" s="1044"/>
      <c r="DS10" s="1044"/>
      <c r="DT10" s="1044"/>
      <c r="DU10" s="1045"/>
      <c r="DV10" s="1046"/>
      <c r="DW10" s="1047"/>
      <c r="DX10" s="1047"/>
      <c r="DY10" s="1047"/>
      <c r="DZ10" s="1048"/>
      <c r="EA10" s="256"/>
    </row>
    <row r="11" spans="1:131" s="257" customFormat="1" ht="26.25" customHeight="1" x14ac:dyDescent="0.15">
      <c r="A11" s="263">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4"/>
      <c r="BA11" s="254"/>
      <c r="BB11" s="254"/>
      <c r="BC11" s="254"/>
      <c r="BD11" s="254"/>
      <c r="BE11" s="255"/>
      <c r="BF11" s="255"/>
      <c r="BG11" s="255"/>
      <c r="BH11" s="255"/>
      <c r="BI11" s="255"/>
      <c r="BJ11" s="255"/>
      <c r="BK11" s="255"/>
      <c r="BL11" s="255"/>
      <c r="BM11" s="255"/>
      <c r="BN11" s="255"/>
      <c r="BO11" s="255"/>
      <c r="BP11" s="255"/>
      <c r="BQ11" s="264">
        <v>5</v>
      </c>
      <c r="BR11" s="265"/>
      <c r="BS11" s="1068" t="s">
        <v>583</v>
      </c>
      <c r="BT11" s="1069"/>
      <c r="BU11" s="1069"/>
      <c r="BV11" s="1069"/>
      <c r="BW11" s="1069"/>
      <c r="BX11" s="1069"/>
      <c r="BY11" s="1069"/>
      <c r="BZ11" s="1069"/>
      <c r="CA11" s="1069"/>
      <c r="CB11" s="1069"/>
      <c r="CC11" s="1069"/>
      <c r="CD11" s="1069"/>
      <c r="CE11" s="1069"/>
      <c r="CF11" s="1069"/>
      <c r="CG11" s="1070"/>
      <c r="CH11" s="1043">
        <v>0.125</v>
      </c>
      <c r="CI11" s="1044"/>
      <c r="CJ11" s="1044"/>
      <c r="CK11" s="1044"/>
      <c r="CL11" s="1045"/>
      <c r="CM11" s="1043">
        <v>10.429</v>
      </c>
      <c r="CN11" s="1044"/>
      <c r="CO11" s="1044"/>
      <c r="CP11" s="1044"/>
      <c r="CQ11" s="1045"/>
      <c r="CR11" s="1043">
        <v>2</v>
      </c>
      <c r="CS11" s="1044"/>
      <c r="CT11" s="1044"/>
      <c r="CU11" s="1044"/>
      <c r="CV11" s="1045"/>
      <c r="CW11" s="1043" t="s">
        <v>587</v>
      </c>
      <c r="CX11" s="1044"/>
      <c r="CY11" s="1044"/>
      <c r="CZ11" s="1044"/>
      <c r="DA11" s="1045"/>
      <c r="DB11" s="1043" t="s">
        <v>587</v>
      </c>
      <c r="DC11" s="1044"/>
      <c r="DD11" s="1044"/>
      <c r="DE11" s="1044"/>
      <c r="DF11" s="1045"/>
      <c r="DG11" s="1043" t="s">
        <v>587</v>
      </c>
      <c r="DH11" s="1044"/>
      <c r="DI11" s="1044"/>
      <c r="DJ11" s="1044"/>
      <c r="DK11" s="1045"/>
      <c r="DL11" s="1043" t="s">
        <v>587</v>
      </c>
      <c r="DM11" s="1044"/>
      <c r="DN11" s="1044"/>
      <c r="DO11" s="1044"/>
      <c r="DP11" s="1045"/>
      <c r="DQ11" s="1043" t="s">
        <v>587</v>
      </c>
      <c r="DR11" s="1044"/>
      <c r="DS11" s="1044"/>
      <c r="DT11" s="1044"/>
      <c r="DU11" s="1045"/>
      <c r="DV11" s="1046"/>
      <c r="DW11" s="1047"/>
      <c r="DX11" s="1047"/>
      <c r="DY11" s="1047"/>
      <c r="DZ11" s="1048"/>
      <c r="EA11" s="256"/>
    </row>
    <row r="12" spans="1:131" s="257" customFormat="1" ht="26.25" customHeight="1" x14ac:dyDescent="0.15">
      <c r="A12" s="263">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4"/>
      <c r="BA12" s="254"/>
      <c r="BB12" s="254"/>
      <c r="BC12" s="254"/>
      <c r="BD12" s="254"/>
      <c r="BE12" s="255"/>
      <c r="BF12" s="255"/>
      <c r="BG12" s="255"/>
      <c r="BH12" s="255"/>
      <c r="BI12" s="255"/>
      <c r="BJ12" s="255"/>
      <c r="BK12" s="255"/>
      <c r="BL12" s="255"/>
      <c r="BM12" s="255"/>
      <c r="BN12" s="255"/>
      <c r="BO12" s="255"/>
      <c r="BP12" s="255"/>
      <c r="BQ12" s="264">
        <v>6</v>
      </c>
      <c r="BR12" s="265"/>
      <c r="BS12" s="1068" t="s">
        <v>584</v>
      </c>
      <c r="BT12" s="1069"/>
      <c r="BU12" s="1069"/>
      <c r="BV12" s="1069"/>
      <c r="BW12" s="1069"/>
      <c r="BX12" s="1069"/>
      <c r="BY12" s="1069"/>
      <c r="BZ12" s="1069"/>
      <c r="CA12" s="1069"/>
      <c r="CB12" s="1069"/>
      <c r="CC12" s="1069"/>
      <c r="CD12" s="1069"/>
      <c r="CE12" s="1069"/>
      <c r="CF12" s="1069"/>
      <c r="CG12" s="1070"/>
      <c r="CH12" s="1043">
        <v>-1.498</v>
      </c>
      <c r="CI12" s="1044"/>
      <c r="CJ12" s="1044"/>
      <c r="CK12" s="1044"/>
      <c r="CL12" s="1045"/>
      <c r="CM12" s="1043">
        <v>245.041</v>
      </c>
      <c r="CN12" s="1044"/>
      <c r="CO12" s="1044"/>
      <c r="CP12" s="1044"/>
      <c r="CQ12" s="1045"/>
      <c r="CR12" s="1043">
        <v>13</v>
      </c>
      <c r="CS12" s="1044"/>
      <c r="CT12" s="1044"/>
      <c r="CU12" s="1044"/>
      <c r="CV12" s="1045"/>
      <c r="CW12" s="1043" t="s">
        <v>587</v>
      </c>
      <c r="CX12" s="1044"/>
      <c r="CY12" s="1044"/>
      <c r="CZ12" s="1044"/>
      <c r="DA12" s="1045"/>
      <c r="DB12" s="1043" t="s">
        <v>587</v>
      </c>
      <c r="DC12" s="1044"/>
      <c r="DD12" s="1044"/>
      <c r="DE12" s="1044"/>
      <c r="DF12" s="1045"/>
      <c r="DG12" s="1043" t="s">
        <v>587</v>
      </c>
      <c r="DH12" s="1044"/>
      <c r="DI12" s="1044"/>
      <c r="DJ12" s="1044"/>
      <c r="DK12" s="1045"/>
      <c r="DL12" s="1043" t="s">
        <v>587</v>
      </c>
      <c r="DM12" s="1044"/>
      <c r="DN12" s="1044"/>
      <c r="DO12" s="1044"/>
      <c r="DP12" s="1045"/>
      <c r="DQ12" s="1043" t="s">
        <v>587</v>
      </c>
      <c r="DR12" s="1044"/>
      <c r="DS12" s="1044"/>
      <c r="DT12" s="1044"/>
      <c r="DU12" s="1045"/>
      <c r="DV12" s="1046"/>
      <c r="DW12" s="1047"/>
      <c r="DX12" s="1047"/>
      <c r="DY12" s="1047"/>
      <c r="DZ12" s="1048"/>
      <c r="EA12" s="256"/>
    </row>
    <row r="13" spans="1:131" s="257" customFormat="1" ht="26.25" customHeight="1" x14ac:dyDescent="0.15">
      <c r="A13" s="263">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4"/>
      <c r="BA13" s="254"/>
      <c r="BB13" s="254"/>
      <c r="BC13" s="254"/>
      <c r="BD13" s="254"/>
      <c r="BE13" s="255"/>
      <c r="BF13" s="255"/>
      <c r="BG13" s="255"/>
      <c r="BH13" s="255"/>
      <c r="BI13" s="255"/>
      <c r="BJ13" s="255"/>
      <c r="BK13" s="255"/>
      <c r="BL13" s="255"/>
      <c r="BM13" s="255"/>
      <c r="BN13" s="255"/>
      <c r="BO13" s="255"/>
      <c r="BP13" s="255"/>
      <c r="BQ13" s="264">
        <v>7</v>
      </c>
      <c r="BR13" s="265" t="s">
        <v>586</v>
      </c>
      <c r="BS13" s="1068" t="s">
        <v>585</v>
      </c>
      <c r="BT13" s="1069"/>
      <c r="BU13" s="1069"/>
      <c r="BV13" s="1069"/>
      <c r="BW13" s="1069"/>
      <c r="BX13" s="1069"/>
      <c r="BY13" s="1069"/>
      <c r="BZ13" s="1069"/>
      <c r="CA13" s="1069"/>
      <c r="CB13" s="1069"/>
      <c r="CC13" s="1069"/>
      <c r="CD13" s="1069"/>
      <c r="CE13" s="1069"/>
      <c r="CF13" s="1069"/>
      <c r="CG13" s="1070"/>
      <c r="CH13" s="1043">
        <v>-19.818000000000001</v>
      </c>
      <c r="CI13" s="1044"/>
      <c r="CJ13" s="1044"/>
      <c r="CK13" s="1044"/>
      <c r="CL13" s="1045"/>
      <c r="CM13" s="1043">
        <v>36.859000000000002</v>
      </c>
      <c r="CN13" s="1044"/>
      <c r="CO13" s="1044"/>
      <c r="CP13" s="1044"/>
      <c r="CQ13" s="1045"/>
      <c r="CR13" s="1043">
        <v>4.5</v>
      </c>
      <c r="CS13" s="1044"/>
      <c r="CT13" s="1044"/>
      <c r="CU13" s="1044"/>
      <c r="CV13" s="1045"/>
      <c r="CW13" s="1043" t="s">
        <v>587</v>
      </c>
      <c r="CX13" s="1044"/>
      <c r="CY13" s="1044"/>
      <c r="CZ13" s="1044"/>
      <c r="DA13" s="1045"/>
      <c r="DB13" s="1043" t="s">
        <v>587</v>
      </c>
      <c r="DC13" s="1044"/>
      <c r="DD13" s="1044"/>
      <c r="DE13" s="1044"/>
      <c r="DF13" s="1045"/>
      <c r="DG13" s="1043" t="s">
        <v>587</v>
      </c>
      <c r="DH13" s="1044"/>
      <c r="DI13" s="1044"/>
      <c r="DJ13" s="1044"/>
      <c r="DK13" s="1045"/>
      <c r="DL13" s="1043">
        <v>16.106999999999999</v>
      </c>
      <c r="DM13" s="1044"/>
      <c r="DN13" s="1044"/>
      <c r="DO13" s="1044"/>
      <c r="DP13" s="1045"/>
      <c r="DQ13" s="1043">
        <v>4.8319999999999999</v>
      </c>
      <c r="DR13" s="1044"/>
      <c r="DS13" s="1044"/>
      <c r="DT13" s="1044"/>
      <c r="DU13" s="1045"/>
      <c r="DV13" s="1046"/>
      <c r="DW13" s="1047"/>
      <c r="DX13" s="1047"/>
      <c r="DY13" s="1047"/>
      <c r="DZ13" s="1048"/>
      <c r="EA13" s="256"/>
    </row>
    <row r="14" spans="1:131" s="257" customFormat="1" ht="26.25" customHeight="1" x14ac:dyDescent="0.15">
      <c r="A14" s="263">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4"/>
      <c r="BA14" s="254"/>
      <c r="BB14" s="254"/>
      <c r="BC14" s="254"/>
      <c r="BD14" s="254"/>
      <c r="BE14" s="255"/>
      <c r="BF14" s="255"/>
      <c r="BG14" s="255"/>
      <c r="BH14" s="255"/>
      <c r="BI14" s="255"/>
      <c r="BJ14" s="255"/>
      <c r="BK14" s="255"/>
      <c r="BL14" s="255"/>
      <c r="BM14" s="255"/>
      <c r="BN14" s="255"/>
      <c r="BO14" s="255"/>
      <c r="BP14" s="255"/>
      <c r="BQ14" s="264">
        <v>8</v>
      </c>
      <c r="BR14" s="265"/>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6"/>
    </row>
    <row r="15" spans="1:131" s="257" customFormat="1" ht="26.25" customHeight="1" x14ac:dyDescent="0.15">
      <c r="A15" s="263">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4"/>
      <c r="BA15" s="254"/>
      <c r="BB15" s="254"/>
      <c r="BC15" s="254"/>
      <c r="BD15" s="254"/>
      <c r="BE15" s="255"/>
      <c r="BF15" s="255"/>
      <c r="BG15" s="255"/>
      <c r="BH15" s="255"/>
      <c r="BI15" s="255"/>
      <c r="BJ15" s="255"/>
      <c r="BK15" s="255"/>
      <c r="BL15" s="255"/>
      <c r="BM15" s="255"/>
      <c r="BN15" s="255"/>
      <c r="BO15" s="255"/>
      <c r="BP15" s="255"/>
      <c r="BQ15" s="264">
        <v>9</v>
      </c>
      <c r="BR15" s="265"/>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6"/>
    </row>
    <row r="16" spans="1:131" s="257" customFormat="1" ht="26.25" customHeight="1" x14ac:dyDescent="0.15">
      <c r="A16" s="263">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4"/>
      <c r="BA16" s="254"/>
      <c r="BB16" s="254"/>
      <c r="BC16" s="254"/>
      <c r="BD16" s="254"/>
      <c r="BE16" s="255"/>
      <c r="BF16" s="255"/>
      <c r="BG16" s="255"/>
      <c r="BH16" s="255"/>
      <c r="BI16" s="255"/>
      <c r="BJ16" s="255"/>
      <c r="BK16" s="255"/>
      <c r="BL16" s="255"/>
      <c r="BM16" s="255"/>
      <c r="BN16" s="255"/>
      <c r="BO16" s="255"/>
      <c r="BP16" s="255"/>
      <c r="BQ16" s="264">
        <v>10</v>
      </c>
      <c r="BR16" s="265"/>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6"/>
    </row>
    <row r="17" spans="1:131" s="257" customFormat="1" ht="26.25" customHeight="1" x14ac:dyDescent="0.15">
      <c r="A17" s="263">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4"/>
      <c r="BA17" s="254"/>
      <c r="BB17" s="254"/>
      <c r="BC17" s="254"/>
      <c r="BD17" s="254"/>
      <c r="BE17" s="255"/>
      <c r="BF17" s="255"/>
      <c r="BG17" s="255"/>
      <c r="BH17" s="255"/>
      <c r="BI17" s="255"/>
      <c r="BJ17" s="255"/>
      <c r="BK17" s="255"/>
      <c r="BL17" s="255"/>
      <c r="BM17" s="255"/>
      <c r="BN17" s="255"/>
      <c r="BO17" s="255"/>
      <c r="BP17" s="255"/>
      <c r="BQ17" s="264">
        <v>11</v>
      </c>
      <c r="BR17" s="265"/>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6"/>
    </row>
    <row r="18" spans="1:131" s="257" customFormat="1" ht="26.25" customHeight="1" x14ac:dyDescent="0.15">
      <c r="A18" s="263">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4"/>
      <c r="BA18" s="254"/>
      <c r="BB18" s="254"/>
      <c r="BC18" s="254"/>
      <c r="BD18" s="254"/>
      <c r="BE18" s="255"/>
      <c r="BF18" s="255"/>
      <c r="BG18" s="255"/>
      <c r="BH18" s="255"/>
      <c r="BI18" s="255"/>
      <c r="BJ18" s="255"/>
      <c r="BK18" s="255"/>
      <c r="BL18" s="255"/>
      <c r="BM18" s="255"/>
      <c r="BN18" s="255"/>
      <c r="BO18" s="255"/>
      <c r="BP18" s="255"/>
      <c r="BQ18" s="264">
        <v>12</v>
      </c>
      <c r="BR18" s="265"/>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6"/>
    </row>
    <row r="19" spans="1:131" s="257" customFormat="1" ht="26.25" customHeight="1" x14ac:dyDescent="0.15">
      <c r="A19" s="263">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4"/>
      <c r="BA19" s="254"/>
      <c r="BB19" s="254"/>
      <c r="BC19" s="254"/>
      <c r="BD19" s="254"/>
      <c r="BE19" s="255"/>
      <c r="BF19" s="255"/>
      <c r="BG19" s="255"/>
      <c r="BH19" s="255"/>
      <c r="BI19" s="255"/>
      <c r="BJ19" s="255"/>
      <c r="BK19" s="255"/>
      <c r="BL19" s="255"/>
      <c r="BM19" s="255"/>
      <c r="BN19" s="255"/>
      <c r="BO19" s="255"/>
      <c r="BP19" s="255"/>
      <c r="BQ19" s="264">
        <v>13</v>
      </c>
      <c r="BR19" s="265"/>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6"/>
    </row>
    <row r="20" spans="1:131" s="257" customFormat="1" ht="26.25" customHeight="1" x14ac:dyDescent="0.15">
      <c r="A20" s="263">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4"/>
      <c r="BA20" s="254"/>
      <c r="BB20" s="254"/>
      <c r="BC20" s="254"/>
      <c r="BD20" s="254"/>
      <c r="BE20" s="255"/>
      <c r="BF20" s="255"/>
      <c r="BG20" s="255"/>
      <c r="BH20" s="255"/>
      <c r="BI20" s="255"/>
      <c r="BJ20" s="255"/>
      <c r="BK20" s="255"/>
      <c r="BL20" s="255"/>
      <c r="BM20" s="255"/>
      <c r="BN20" s="255"/>
      <c r="BO20" s="255"/>
      <c r="BP20" s="255"/>
      <c r="BQ20" s="264">
        <v>14</v>
      </c>
      <c r="BR20" s="265"/>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6"/>
    </row>
    <row r="21" spans="1:131" s="257" customFormat="1" ht="26.25" customHeight="1" thickBot="1" x14ac:dyDescent="0.2">
      <c r="A21" s="263">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4"/>
      <c r="BA21" s="254"/>
      <c r="BB21" s="254"/>
      <c r="BC21" s="254"/>
      <c r="BD21" s="254"/>
      <c r="BE21" s="255"/>
      <c r="BF21" s="255"/>
      <c r="BG21" s="255"/>
      <c r="BH21" s="255"/>
      <c r="BI21" s="255"/>
      <c r="BJ21" s="255"/>
      <c r="BK21" s="255"/>
      <c r="BL21" s="255"/>
      <c r="BM21" s="255"/>
      <c r="BN21" s="255"/>
      <c r="BO21" s="255"/>
      <c r="BP21" s="255"/>
      <c r="BQ21" s="264">
        <v>15</v>
      </c>
      <c r="BR21" s="265"/>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6"/>
    </row>
    <row r="22" spans="1:131" s="257" customFormat="1" ht="26.25" customHeight="1" x14ac:dyDescent="0.15">
      <c r="A22" s="263">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387</v>
      </c>
      <c r="BA22" s="1089"/>
      <c r="BB22" s="1089"/>
      <c r="BC22" s="1089"/>
      <c r="BD22" s="1090"/>
      <c r="BE22" s="255"/>
      <c r="BF22" s="255"/>
      <c r="BG22" s="255"/>
      <c r="BH22" s="255"/>
      <c r="BI22" s="255"/>
      <c r="BJ22" s="255"/>
      <c r="BK22" s="255"/>
      <c r="BL22" s="255"/>
      <c r="BM22" s="255"/>
      <c r="BN22" s="255"/>
      <c r="BO22" s="255"/>
      <c r="BP22" s="255"/>
      <c r="BQ22" s="264">
        <v>16</v>
      </c>
      <c r="BR22" s="265"/>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2">
        <v>18434.935000000001</v>
      </c>
      <c r="R23" s="1123"/>
      <c r="S23" s="1123"/>
      <c r="T23" s="1123"/>
      <c r="U23" s="1123"/>
      <c r="V23" s="1123">
        <v>17981.77</v>
      </c>
      <c r="W23" s="1123"/>
      <c r="X23" s="1123"/>
      <c r="Y23" s="1123"/>
      <c r="Z23" s="1123"/>
      <c r="AA23" s="1123">
        <v>453.16500000000002</v>
      </c>
      <c r="AB23" s="1123"/>
      <c r="AC23" s="1123"/>
      <c r="AD23" s="1123"/>
      <c r="AE23" s="1124"/>
      <c r="AF23" s="1125">
        <v>421</v>
      </c>
      <c r="AG23" s="1123"/>
      <c r="AH23" s="1123"/>
      <c r="AI23" s="1123"/>
      <c r="AJ23" s="1126"/>
      <c r="AK23" s="1127"/>
      <c r="AL23" s="1128"/>
      <c r="AM23" s="1128"/>
      <c r="AN23" s="1128"/>
      <c r="AO23" s="1128"/>
      <c r="AP23" s="1123">
        <v>11200.453</v>
      </c>
      <c r="AQ23" s="1123"/>
      <c r="AR23" s="1123"/>
      <c r="AS23" s="1123"/>
      <c r="AT23" s="1123"/>
      <c r="AU23" s="1129"/>
      <c r="AV23" s="1129"/>
      <c r="AW23" s="1129"/>
      <c r="AX23" s="1129"/>
      <c r="AY23" s="1130"/>
      <c r="AZ23" s="1119" t="s">
        <v>390</v>
      </c>
      <c r="BA23" s="1120"/>
      <c r="BB23" s="1120"/>
      <c r="BC23" s="1120"/>
      <c r="BD23" s="1121"/>
      <c r="BE23" s="255"/>
      <c r="BF23" s="255"/>
      <c r="BG23" s="255"/>
      <c r="BH23" s="255"/>
      <c r="BI23" s="255"/>
      <c r="BJ23" s="255"/>
      <c r="BK23" s="255"/>
      <c r="BL23" s="255"/>
      <c r="BM23" s="255"/>
      <c r="BN23" s="255"/>
      <c r="BO23" s="255"/>
      <c r="BP23" s="255"/>
      <c r="BQ23" s="264">
        <v>17</v>
      </c>
      <c r="BR23" s="265"/>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6"/>
    </row>
    <row r="24" spans="1:131" s="257" customFormat="1" ht="26.25" customHeight="1" x14ac:dyDescent="0.15">
      <c r="A24" s="1118" t="s">
        <v>391</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4"/>
      <c r="BA24" s="254"/>
      <c r="BB24" s="254"/>
      <c r="BC24" s="254"/>
      <c r="BD24" s="254"/>
      <c r="BE24" s="255"/>
      <c r="BF24" s="255"/>
      <c r="BG24" s="255"/>
      <c r="BH24" s="255"/>
      <c r="BI24" s="255"/>
      <c r="BJ24" s="255"/>
      <c r="BK24" s="255"/>
      <c r="BL24" s="255"/>
      <c r="BM24" s="255"/>
      <c r="BN24" s="255"/>
      <c r="BO24" s="255"/>
      <c r="BP24" s="255"/>
      <c r="BQ24" s="264">
        <v>18</v>
      </c>
      <c r="BR24" s="265"/>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6"/>
    </row>
    <row r="25" spans="1:131" s="249" customFormat="1" ht="26.25" customHeight="1" thickBot="1" x14ac:dyDescent="0.2">
      <c r="A25" s="1117" t="s">
        <v>392</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4"/>
      <c r="BK25" s="254"/>
      <c r="BL25" s="254"/>
      <c r="BM25" s="254"/>
      <c r="BN25" s="254"/>
      <c r="BO25" s="267"/>
      <c r="BP25" s="267"/>
      <c r="BQ25" s="264">
        <v>19</v>
      </c>
      <c r="BR25" s="265"/>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8"/>
    </row>
    <row r="26" spans="1:131" s="249" customFormat="1" ht="26.25" customHeight="1" x14ac:dyDescent="0.15">
      <c r="A26" s="1049" t="s">
        <v>369</v>
      </c>
      <c r="B26" s="1050"/>
      <c r="C26" s="1050"/>
      <c r="D26" s="1050"/>
      <c r="E26" s="1050"/>
      <c r="F26" s="1050"/>
      <c r="G26" s="1050"/>
      <c r="H26" s="1050"/>
      <c r="I26" s="1050"/>
      <c r="J26" s="1050"/>
      <c r="K26" s="1050"/>
      <c r="L26" s="1050"/>
      <c r="M26" s="1050"/>
      <c r="N26" s="1050"/>
      <c r="O26" s="1050"/>
      <c r="P26" s="1051"/>
      <c r="Q26" s="1055" t="s">
        <v>393</v>
      </c>
      <c r="R26" s="1056"/>
      <c r="S26" s="1056"/>
      <c r="T26" s="1056"/>
      <c r="U26" s="1057"/>
      <c r="V26" s="1055" t="s">
        <v>394</v>
      </c>
      <c r="W26" s="1056"/>
      <c r="X26" s="1056"/>
      <c r="Y26" s="1056"/>
      <c r="Z26" s="1057"/>
      <c r="AA26" s="1055" t="s">
        <v>395</v>
      </c>
      <c r="AB26" s="1056"/>
      <c r="AC26" s="1056"/>
      <c r="AD26" s="1056"/>
      <c r="AE26" s="1056"/>
      <c r="AF26" s="1113" t="s">
        <v>396</v>
      </c>
      <c r="AG26" s="1062"/>
      <c r="AH26" s="1062"/>
      <c r="AI26" s="1062"/>
      <c r="AJ26" s="1114"/>
      <c r="AK26" s="1056" t="s">
        <v>397</v>
      </c>
      <c r="AL26" s="1056"/>
      <c r="AM26" s="1056"/>
      <c r="AN26" s="1056"/>
      <c r="AO26" s="1057"/>
      <c r="AP26" s="1055" t="s">
        <v>398</v>
      </c>
      <c r="AQ26" s="1056"/>
      <c r="AR26" s="1056"/>
      <c r="AS26" s="1056"/>
      <c r="AT26" s="1057"/>
      <c r="AU26" s="1055" t="s">
        <v>399</v>
      </c>
      <c r="AV26" s="1056"/>
      <c r="AW26" s="1056"/>
      <c r="AX26" s="1056"/>
      <c r="AY26" s="1057"/>
      <c r="AZ26" s="1055" t="s">
        <v>400</v>
      </c>
      <c r="BA26" s="1056"/>
      <c r="BB26" s="1056"/>
      <c r="BC26" s="1056"/>
      <c r="BD26" s="1057"/>
      <c r="BE26" s="1055" t="s">
        <v>376</v>
      </c>
      <c r="BF26" s="1056"/>
      <c r="BG26" s="1056"/>
      <c r="BH26" s="1056"/>
      <c r="BI26" s="1071"/>
      <c r="BJ26" s="254"/>
      <c r="BK26" s="254"/>
      <c r="BL26" s="254"/>
      <c r="BM26" s="254"/>
      <c r="BN26" s="254"/>
      <c r="BO26" s="267"/>
      <c r="BP26" s="267"/>
      <c r="BQ26" s="264">
        <v>20</v>
      </c>
      <c r="BR26" s="265"/>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8"/>
    </row>
    <row r="27" spans="1:131" s="249"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4"/>
      <c r="BK27" s="254"/>
      <c r="BL27" s="254"/>
      <c r="BM27" s="254"/>
      <c r="BN27" s="254"/>
      <c r="BO27" s="267"/>
      <c r="BP27" s="267"/>
      <c r="BQ27" s="264">
        <v>21</v>
      </c>
      <c r="BR27" s="265"/>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8"/>
    </row>
    <row r="28" spans="1:131" s="249" customFormat="1" ht="26.25" customHeight="1" thickTop="1" x14ac:dyDescent="0.15">
      <c r="A28" s="268">
        <v>1</v>
      </c>
      <c r="B28" s="1104" t="s">
        <v>401</v>
      </c>
      <c r="C28" s="1105"/>
      <c r="D28" s="1105"/>
      <c r="E28" s="1105"/>
      <c r="F28" s="1105"/>
      <c r="G28" s="1105"/>
      <c r="H28" s="1105"/>
      <c r="I28" s="1105"/>
      <c r="J28" s="1105"/>
      <c r="K28" s="1105"/>
      <c r="L28" s="1105"/>
      <c r="M28" s="1105"/>
      <c r="N28" s="1105"/>
      <c r="O28" s="1105"/>
      <c r="P28" s="1106"/>
      <c r="Q28" s="1107">
        <v>3546.7060000000001</v>
      </c>
      <c r="R28" s="1108"/>
      <c r="S28" s="1108"/>
      <c r="T28" s="1108"/>
      <c r="U28" s="1108"/>
      <c r="V28" s="1108">
        <v>3535.797</v>
      </c>
      <c r="W28" s="1108"/>
      <c r="X28" s="1108"/>
      <c r="Y28" s="1108"/>
      <c r="Z28" s="1108"/>
      <c r="AA28" s="1108">
        <v>10.909000000000001</v>
      </c>
      <c r="AB28" s="1108"/>
      <c r="AC28" s="1108"/>
      <c r="AD28" s="1108"/>
      <c r="AE28" s="1109"/>
      <c r="AF28" s="1110">
        <v>11</v>
      </c>
      <c r="AG28" s="1108"/>
      <c r="AH28" s="1108"/>
      <c r="AI28" s="1108"/>
      <c r="AJ28" s="1111"/>
      <c r="AK28" s="1112">
        <v>384.83563700000002</v>
      </c>
      <c r="AL28" s="1100"/>
      <c r="AM28" s="1100"/>
      <c r="AN28" s="1100"/>
      <c r="AO28" s="1100"/>
      <c r="AP28" s="1100" t="s">
        <v>574</v>
      </c>
      <c r="AQ28" s="1100"/>
      <c r="AR28" s="1100"/>
      <c r="AS28" s="1100"/>
      <c r="AT28" s="1100"/>
      <c r="AU28" s="1100" t="s">
        <v>574</v>
      </c>
      <c r="AV28" s="1100"/>
      <c r="AW28" s="1100"/>
      <c r="AX28" s="1100"/>
      <c r="AY28" s="1100"/>
      <c r="AZ28" s="1101" t="s">
        <v>574</v>
      </c>
      <c r="BA28" s="1101"/>
      <c r="BB28" s="1101"/>
      <c r="BC28" s="1101"/>
      <c r="BD28" s="1101"/>
      <c r="BE28" s="1102"/>
      <c r="BF28" s="1102"/>
      <c r="BG28" s="1102"/>
      <c r="BH28" s="1102"/>
      <c r="BI28" s="1103"/>
      <c r="BJ28" s="254"/>
      <c r="BK28" s="254"/>
      <c r="BL28" s="254"/>
      <c r="BM28" s="254"/>
      <c r="BN28" s="254"/>
      <c r="BO28" s="267"/>
      <c r="BP28" s="267"/>
      <c r="BQ28" s="264">
        <v>22</v>
      </c>
      <c r="BR28" s="265"/>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8"/>
    </row>
    <row r="29" spans="1:131" s="249" customFormat="1" ht="26.25" customHeight="1" x14ac:dyDescent="0.15">
      <c r="A29" s="268">
        <v>2</v>
      </c>
      <c r="B29" s="1091" t="s">
        <v>402</v>
      </c>
      <c r="C29" s="1092"/>
      <c r="D29" s="1092"/>
      <c r="E29" s="1092"/>
      <c r="F29" s="1092"/>
      <c r="G29" s="1092"/>
      <c r="H29" s="1092"/>
      <c r="I29" s="1092"/>
      <c r="J29" s="1092"/>
      <c r="K29" s="1092"/>
      <c r="L29" s="1092"/>
      <c r="M29" s="1092"/>
      <c r="N29" s="1092"/>
      <c r="O29" s="1092"/>
      <c r="P29" s="1093"/>
      <c r="Q29" s="1097">
        <v>2823.4479999999999</v>
      </c>
      <c r="R29" s="1098"/>
      <c r="S29" s="1098"/>
      <c r="T29" s="1098"/>
      <c r="U29" s="1098"/>
      <c r="V29" s="1098">
        <v>2635.509</v>
      </c>
      <c r="W29" s="1098"/>
      <c r="X29" s="1098"/>
      <c r="Y29" s="1098"/>
      <c r="Z29" s="1098"/>
      <c r="AA29" s="1098">
        <v>187.93899999999999</v>
      </c>
      <c r="AB29" s="1098"/>
      <c r="AC29" s="1098"/>
      <c r="AD29" s="1098"/>
      <c r="AE29" s="1099"/>
      <c r="AF29" s="1073">
        <v>188</v>
      </c>
      <c r="AG29" s="1074"/>
      <c r="AH29" s="1074"/>
      <c r="AI29" s="1074"/>
      <c r="AJ29" s="1075"/>
      <c r="AK29" s="1034">
        <v>474.90499999999997</v>
      </c>
      <c r="AL29" s="1025"/>
      <c r="AM29" s="1025"/>
      <c r="AN29" s="1025"/>
      <c r="AO29" s="1025"/>
      <c r="AP29" s="1025" t="s">
        <v>574</v>
      </c>
      <c r="AQ29" s="1025"/>
      <c r="AR29" s="1025"/>
      <c r="AS29" s="1025"/>
      <c r="AT29" s="1025"/>
      <c r="AU29" s="1025" t="s">
        <v>574</v>
      </c>
      <c r="AV29" s="1025"/>
      <c r="AW29" s="1025"/>
      <c r="AX29" s="1025"/>
      <c r="AY29" s="1025"/>
      <c r="AZ29" s="1096" t="s">
        <v>574</v>
      </c>
      <c r="BA29" s="1096"/>
      <c r="BB29" s="1096"/>
      <c r="BC29" s="1096"/>
      <c r="BD29" s="1096"/>
      <c r="BE29" s="1086"/>
      <c r="BF29" s="1086"/>
      <c r="BG29" s="1086"/>
      <c r="BH29" s="1086"/>
      <c r="BI29" s="1087"/>
      <c r="BJ29" s="254"/>
      <c r="BK29" s="254"/>
      <c r="BL29" s="254"/>
      <c r="BM29" s="254"/>
      <c r="BN29" s="254"/>
      <c r="BO29" s="267"/>
      <c r="BP29" s="267"/>
      <c r="BQ29" s="264">
        <v>23</v>
      </c>
      <c r="BR29" s="265"/>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8"/>
    </row>
    <row r="30" spans="1:131" s="249" customFormat="1" ht="26.25" customHeight="1" x14ac:dyDescent="0.15">
      <c r="A30" s="268">
        <v>3</v>
      </c>
      <c r="B30" s="1091" t="s">
        <v>403</v>
      </c>
      <c r="C30" s="1092"/>
      <c r="D30" s="1092"/>
      <c r="E30" s="1092"/>
      <c r="F30" s="1092"/>
      <c r="G30" s="1092"/>
      <c r="H30" s="1092"/>
      <c r="I30" s="1092"/>
      <c r="J30" s="1092"/>
      <c r="K30" s="1092"/>
      <c r="L30" s="1092"/>
      <c r="M30" s="1092"/>
      <c r="N30" s="1092"/>
      <c r="O30" s="1092"/>
      <c r="P30" s="1093"/>
      <c r="Q30" s="1097">
        <v>362.661</v>
      </c>
      <c r="R30" s="1098"/>
      <c r="S30" s="1098"/>
      <c r="T30" s="1098"/>
      <c r="U30" s="1098"/>
      <c r="V30" s="1098">
        <v>360.85399999999998</v>
      </c>
      <c r="W30" s="1098"/>
      <c r="X30" s="1098"/>
      <c r="Y30" s="1098"/>
      <c r="Z30" s="1098"/>
      <c r="AA30" s="1098">
        <v>1.8069999999999999</v>
      </c>
      <c r="AB30" s="1098"/>
      <c r="AC30" s="1098"/>
      <c r="AD30" s="1098"/>
      <c r="AE30" s="1099"/>
      <c r="AF30" s="1073">
        <v>2</v>
      </c>
      <c r="AG30" s="1074"/>
      <c r="AH30" s="1074"/>
      <c r="AI30" s="1074"/>
      <c r="AJ30" s="1075"/>
      <c r="AK30" s="1034">
        <v>118.231747</v>
      </c>
      <c r="AL30" s="1025"/>
      <c r="AM30" s="1025"/>
      <c r="AN30" s="1025"/>
      <c r="AO30" s="1025"/>
      <c r="AP30" s="1025" t="s">
        <v>574</v>
      </c>
      <c r="AQ30" s="1025"/>
      <c r="AR30" s="1025"/>
      <c r="AS30" s="1025"/>
      <c r="AT30" s="1025"/>
      <c r="AU30" s="1025" t="s">
        <v>574</v>
      </c>
      <c r="AV30" s="1025"/>
      <c r="AW30" s="1025"/>
      <c r="AX30" s="1025"/>
      <c r="AY30" s="1025"/>
      <c r="AZ30" s="1096" t="s">
        <v>574</v>
      </c>
      <c r="BA30" s="1096"/>
      <c r="BB30" s="1096"/>
      <c r="BC30" s="1096"/>
      <c r="BD30" s="1096"/>
      <c r="BE30" s="1086"/>
      <c r="BF30" s="1086"/>
      <c r="BG30" s="1086"/>
      <c r="BH30" s="1086"/>
      <c r="BI30" s="1087"/>
      <c r="BJ30" s="254"/>
      <c r="BK30" s="254"/>
      <c r="BL30" s="254"/>
      <c r="BM30" s="254"/>
      <c r="BN30" s="254"/>
      <c r="BO30" s="267"/>
      <c r="BP30" s="267"/>
      <c r="BQ30" s="264">
        <v>24</v>
      </c>
      <c r="BR30" s="265"/>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8"/>
    </row>
    <row r="31" spans="1:131" s="249" customFormat="1" ht="26.25" customHeight="1" x14ac:dyDescent="0.15">
      <c r="A31" s="268">
        <v>4</v>
      </c>
      <c r="B31" s="1091" t="s">
        <v>404</v>
      </c>
      <c r="C31" s="1092"/>
      <c r="D31" s="1092"/>
      <c r="E31" s="1092"/>
      <c r="F31" s="1092"/>
      <c r="G31" s="1092"/>
      <c r="H31" s="1092"/>
      <c r="I31" s="1092"/>
      <c r="J31" s="1092"/>
      <c r="K31" s="1092"/>
      <c r="L31" s="1092"/>
      <c r="M31" s="1092"/>
      <c r="N31" s="1092"/>
      <c r="O31" s="1092"/>
      <c r="P31" s="1093"/>
      <c r="Q31" s="1097">
        <v>416.60300000000001</v>
      </c>
      <c r="R31" s="1098"/>
      <c r="S31" s="1098"/>
      <c r="T31" s="1098"/>
      <c r="U31" s="1098"/>
      <c r="V31" s="1098">
        <v>355.12</v>
      </c>
      <c r="W31" s="1098"/>
      <c r="X31" s="1098"/>
      <c r="Y31" s="1098"/>
      <c r="Z31" s="1098"/>
      <c r="AA31" s="1098">
        <v>61.482999999999997</v>
      </c>
      <c r="AB31" s="1098"/>
      <c r="AC31" s="1098"/>
      <c r="AD31" s="1098"/>
      <c r="AE31" s="1099"/>
      <c r="AF31" s="1073">
        <v>702</v>
      </c>
      <c r="AG31" s="1074"/>
      <c r="AH31" s="1074"/>
      <c r="AI31" s="1074"/>
      <c r="AJ31" s="1075"/>
      <c r="AK31" s="1034">
        <v>0.184</v>
      </c>
      <c r="AL31" s="1025"/>
      <c r="AM31" s="1025"/>
      <c r="AN31" s="1025"/>
      <c r="AO31" s="1025"/>
      <c r="AP31" s="1025">
        <v>1919.7059999999999</v>
      </c>
      <c r="AQ31" s="1025"/>
      <c r="AR31" s="1025"/>
      <c r="AS31" s="1025"/>
      <c r="AT31" s="1025"/>
      <c r="AU31" s="1025">
        <v>2</v>
      </c>
      <c r="AV31" s="1025"/>
      <c r="AW31" s="1025"/>
      <c r="AX31" s="1025"/>
      <c r="AY31" s="1025"/>
      <c r="AZ31" s="1096" t="s">
        <v>574</v>
      </c>
      <c r="BA31" s="1096"/>
      <c r="BB31" s="1096"/>
      <c r="BC31" s="1096"/>
      <c r="BD31" s="1096"/>
      <c r="BE31" s="1086" t="s">
        <v>405</v>
      </c>
      <c r="BF31" s="1086"/>
      <c r="BG31" s="1086"/>
      <c r="BH31" s="1086"/>
      <c r="BI31" s="1087"/>
      <c r="BJ31" s="254"/>
      <c r="BK31" s="254"/>
      <c r="BL31" s="254"/>
      <c r="BM31" s="254"/>
      <c r="BN31" s="254"/>
      <c r="BO31" s="267"/>
      <c r="BP31" s="267"/>
      <c r="BQ31" s="264">
        <v>25</v>
      </c>
      <c r="BR31" s="265"/>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8"/>
    </row>
    <row r="32" spans="1:131" s="249" customFormat="1" ht="26.25" customHeight="1" x14ac:dyDescent="0.15">
      <c r="A32" s="268">
        <v>5</v>
      </c>
      <c r="B32" s="1091" t="s">
        <v>406</v>
      </c>
      <c r="C32" s="1092"/>
      <c r="D32" s="1092"/>
      <c r="E32" s="1092"/>
      <c r="F32" s="1092"/>
      <c r="G32" s="1092"/>
      <c r="H32" s="1092"/>
      <c r="I32" s="1092"/>
      <c r="J32" s="1092"/>
      <c r="K32" s="1092"/>
      <c r="L32" s="1092"/>
      <c r="M32" s="1092"/>
      <c r="N32" s="1092"/>
      <c r="O32" s="1092"/>
      <c r="P32" s="1093"/>
      <c r="Q32" s="1097">
        <v>673.57899999999995</v>
      </c>
      <c r="R32" s="1098"/>
      <c r="S32" s="1098"/>
      <c r="T32" s="1098"/>
      <c r="U32" s="1098"/>
      <c r="V32" s="1098">
        <v>675.41</v>
      </c>
      <c r="W32" s="1098"/>
      <c r="X32" s="1098"/>
      <c r="Y32" s="1098"/>
      <c r="Z32" s="1098"/>
      <c r="AA32" s="1098">
        <v>-1.831</v>
      </c>
      <c r="AB32" s="1098"/>
      <c r="AC32" s="1098"/>
      <c r="AD32" s="1098"/>
      <c r="AE32" s="1099"/>
      <c r="AF32" s="1073">
        <v>395</v>
      </c>
      <c r="AG32" s="1074"/>
      <c r="AH32" s="1074"/>
      <c r="AI32" s="1074"/>
      <c r="AJ32" s="1075"/>
      <c r="AK32" s="1034">
        <v>123.303</v>
      </c>
      <c r="AL32" s="1025"/>
      <c r="AM32" s="1025"/>
      <c r="AN32" s="1025"/>
      <c r="AO32" s="1025"/>
      <c r="AP32" s="1025">
        <v>470.28800000000001</v>
      </c>
      <c r="AQ32" s="1025"/>
      <c r="AR32" s="1025"/>
      <c r="AS32" s="1025"/>
      <c r="AT32" s="1025"/>
      <c r="AU32" s="1025">
        <v>235.14400000000001</v>
      </c>
      <c r="AV32" s="1025"/>
      <c r="AW32" s="1025"/>
      <c r="AX32" s="1025"/>
      <c r="AY32" s="1025"/>
      <c r="AZ32" s="1096" t="s">
        <v>574</v>
      </c>
      <c r="BA32" s="1096"/>
      <c r="BB32" s="1096"/>
      <c r="BC32" s="1096"/>
      <c r="BD32" s="1096"/>
      <c r="BE32" s="1086" t="s">
        <v>405</v>
      </c>
      <c r="BF32" s="1086"/>
      <c r="BG32" s="1086"/>
      <c r="BH32" s="1086"/>
      <c r="BI32" s="1087"/>
      <c r="BJ32" s="254"/>
      <c r="BK32" s="254"/>
      <c r="BL32" s="254"/>
      <c r="BM32" s="254"/>
      <c r="BN32" s="254"/>
      <c r="BO32" s="267"/>
      <c r="BP32" s="267"/>
      <c r="BQ32" s="264">
        <v>26</v>
      </c>
      <c r="BR32" s="265"/>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8"/>
    </row>
    <row r="33" spans="1:131" s="249" customFormat="1" ht="26.25" customHeight="1" x14ac:dyDescent="0.15">
      <c r="A33" s="268">
        <v>6</v>
      </c>
      <c r="B33" s="1091" t="s">
        <v>407</v>
      </c>
      <c r="C33" s="1092"/>
      <c r="D33" s="1092"/>
      <c r="E33" s="1092"/>
      <c r="F33" s="1092"/>
      <c r="G33" s="1092"/>
      <c r="H33" s="1092"/>
      <c r="I33" s="1092"/>
      <c r="J33" s="1092"/>
      <c r="K33" s="1092"/>
      <c r="L33" s="1092"/>
      <c r="M33" s="1092"/>
      <c r="N33" s="1092"/>
      <c r="O33" s="1092"/>
      <c r="P33" s="1093"/>
      <c r="Q33" s="1097">
        <v>746.19299999999998</v>
      </c>
      <c r="R33" s="1098"/>
      <c r="S33" s="1098"/>
      <c r="T33" s="1098"/>
      <c r="U33" s="1098"/>
      <c r="V33" s="1098">
        <v>677.72299999999996</v>
      </c>
      <c r="W33" s="1098"/>
      <c r="X33" s="1098"/>
      <c r="Y33" s="1098"/>
      <c r="Z33" s="1098"/>
      <c r="AA33" s="1098">
        <v>68.47</v>
      </c>
      <c r="AB33" s="1098"/>
      <c r="AC33" s="1098"/>
      <c r="AD33" s="1098"/>
      <c r="AE33" s="1099"/>
      <c r="AF33" s="1073">
        <v>68</v>
      </c>
      <c r="AG33" s="1074"/>
      <c r="AH33" s="1074"/>
      <c r="AI33" s="1074"/>
      <c r="AJ33" s="1075"/>
      <c r="AK33" s="1034">
        <v>311.35599999999999</v>
      </c>
      <c r="AL33" s="1025"/>
      <c r="AM33" s="1025"/>
      <c r="AN33" s="1025"/>
      <c r="AO33" s="1025"/>
      <c r="AP33" s="1025">
        <v>3004.0129999999999</v>
      </c>
      <c r="AQ33" s="1025"/>
      <c r="AR33" s="1025"/>
      <c r="AS33" s="1025"/>
      <c r="AT33" s="1025"/>
      <c r="AU33" s="1025">
        <v>2962</v>
      </c>
      <c r="AV33" s="1025"/>
      <c r="AW33" s="1025"/>
      <c r="AX33" s="1025"/>
      <c r="AY33" s="1025"/>
      <c r="AZ33" s="1096" t="s">
        <v>574</v>
      </c>
      <c r="BA33" s="1096"/>
      <c r="BB33" s="1096"/>
      <c r="BC33" s="1096"/>
      <c r="BD33" s="1096"/>
      <c r="BE33" s="1086" t="s">
        <v>405</v>
      </c>
      <c r="BF33" s="1086"/>
      <c r="BG33" s="1086"/>
      <c r="BH33" s="1086"/>
      <c r="BI33" s="1087"/>
      <c r="BJ33" s="254"/>
      <c r="BK33" s="254"/>
      <c r="BL33" s="254"/>
      <c r="BM33" s="254"/>
      <c r="BN33" s="254"/>
      <c r="BO33" s="267"/>
      <c r="BP33" s="267"/>
      <c r="BQ33" s="264">
        <v>27</v>
      </c>
      <c r="BR33" s="265"/>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8"/>
    </row>
    <row r="34" spans="1:131" s="249" customFormat="1" ht="26.25" customHeight="1" x14ac:dyDescent="0.15">
      <c r="A34" s="268">
        <v>7</v>
      </c>
      <c r="B34" s="1091"/>
      <c r="C34" s="1092"/>
      <c r="D34" s="1092"/>
      <c r="E34" s="1092"/>
      <c r="F34" s="1092"/>
      <c r="G34" s="1092"/>
      <c r="H34" s="1092"/>
      <c r="I34" s="1092"/>
      <c r="J34" s="1092"/>
      <c r="K34" s="1092"/>
      <c r="L34" s="1092"/>
      <c r="M34" s="1092"/>
      <c r="N34" s="1092"/>
      <c r="O34" s="1092"/>
      <c r="P34" s="1093"/>
      <c r="Q34" s="1097"/>
      <c r="R34" s="1098"/>
      <c r="S34" s="1098"/>
      <c r="T34" s="1098"/>
      <c r="U34" s="1098"/>
      <c r="V34" s="1098"/>
      <c r="W34" s="1098"/>
      <c r="X34" s="1098"/>
      <c r="Y34" s="1098"/>
      <c r="Z34" s="1098"/>
      <c r="AA34" s="1098"/>
      <c r="AB34" s="1098"/>
      <c r="AC34" s="1098"/>
      <c r="AD34" s="1098"/>
      <c r="AE34" s="1099"/>
      <c r="AF34" s="1073"/>
      <c r="AG34" s="1074"/>
      <c r="AH34" s="1074"/>
      <c r="AI34" s="1074"/>
      <c r="AJ34" s="1075"/>
      <c r="AK34" s="1034"/>
      <c r="AL34" s="1025"/>
      <c r="AM34" s="1025"/>
      <c r="AN34" s="1025"/>
      <c r="AO34" s="1025"/>
      <c r="AP34" s="1025"/>
      <c r="AQ34" s="1025"/>
      <c r="AR34" s="1025"/>
      <c r="AS34" s="1025"/>
      <c r="AT34" s="1025"/>
      <c r="AU34" s="1025"/>
      <c r="AV34" s="1025"/>
      <c r="AW34" s="1025"/>
      <c r="AX34" s="1025"/>
      <c r="AY34" s="1025"/>
      <c r="AZ34" s="1096"/>
      <c r="BA34" s="1096"/>
      <c r="BB34" s="1096"/>
      <c r="BC34" s="1096"/>
      <c r="BD34" s="1096"/>
      <c r="BE34" s="1086"/>
      <c r="BF34" s="1086"/>
      <c r="BG34" s="1086"/>
      <c r="BH34" s="1086"/>
      <c r="BI34" s="1087"/>
      <c r="BJ34" s="254"/>
      <c r="BK34" s="254"/>
      <c r="BL34" s="254"/>
      <c r="BM34" s="254"/>
      <c r="BN34" s="254"/>
      <c r="BO34" s="267"/>
      <c r="BP34" s="267"/>
      <c r="BQ34" s="264">
        <v>28</v>
      </c>
      <c r="BR34" s="265"/>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8"/>
    </row>
    <row r="35" spans="1:131" s="249" customFormat="1" ht="26.25" customHeight="1" x14ac:dyDescent="0.15">
      <c r="A35" s="268">
        <v>8</v>
      </c>
      <c r="B35" s="1091"/>
      <c r="C35" s="1092"/>
      <c r="D35" s="1092"/>
      <c r="E35" s="1092"/>
      <c r="F35" s="1092"/>
      <c r="G35" s="1092"/>
      <c r="H35" s="1092"/>
      <c r="I35" s="1092"/>
      <c r="J35" s="1092"/>
      <c r="K35" s="1092"/>
      <c r="L35" s="1092"/>
      <c r="M35" s="1092"/>
      <c r="N35" s="1092"/>
      <c r="O35" s="1092"/>
      <c r="P35" s="1093"/>
      <c r="Q35" s="1097"/>
      <c r="R35" s="1098"/>
      <c r="S35" s="1098"/>
      <c r="T35" s="1098"/>
      <c r="U35" s="1098"/>
      <c r="V35" s="1098"/>
      <c r="W35" s="1098"/>
      <c r="X35" s="1098"/>
      <c r="Y35" s="1098"/>
      <c r="Z35" s="1098"/>
      <c r="AA35" s="1098"/>
      <c r="AB35" s="1098"/>
      <c r="AC35" s="1098"/>
      <c r="AD35" s="1098"/>
      <c r="AE35" s="1099"/>
      <c r="AF35" s="1073"/>
      <c r="AG35" s="1074"/>
      <c r="AH35" s="1074"/>
      <c r="AI35" s="1074"/>
      <c r="AJ35" s="1075"/>
      <c r="AK35" s="1034"/>
      <c r="AL35" s="1025"/>
      <c r="AM35" s="1025"/>
      <c r="AN35" s="1025"/>
      <c r="AO35" s="1025"/>
      <c r="AP35" s="1025"/>
      <c r="AQ35" s="1025"/>
      <c r="AR35" s="1025"/>
      <c r="AS35" s="1025"/>
      <c r="AT35" s="1025"/>
      <c r="AU35" s="1025"/>
      <c r="AV35" s="1025"/>
      <c r="AW35" s="1025"/>
      <c r="AX35" s="1025"/>
      <c r="AY35" s="1025"/>
      <c r="AZ35" s="1096"/>
      <c r="BA35" s="1096"/>
      <c r="BB35" s="1096"/>
      <c r="BC35" s="1096"/>
      <c r="BD35" s="1096"/>
      <c r="BE35" s="1086"/>
      <c r="BF35" s="1086"/>
      <c r="BG35" s="1086"/>
      <c r="BH35" s="1086"/>
      <c r="BI35" s="1087"/>
      <c r="BJ35" s="254"/>
      <c r="BK35" s="254"/>
      <c r="BL35" s="254"/>
      <c r="BM35" s="254"/>
      <c r="BN35" s="254"/>
      <c r="BO35" s="267"/>
      <c r="BP35" s="267"/>
      <c r="BQ35" s="264">
        <v>29</v>
      </c>
      <c r="BR35" s="265"/>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8"/>
    </row>
    <row r="36" spans="1:131" s="249" customFormat="1" ht="26.25" customHeight="1" x14ac:dyDescent="0.15">
      <c r="A36" s="268">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4"/>
      <c r="AL36" s="1025"/>
      <c r="AM36" s="1025"/>
      <c r="AN36" s="1025"/>
      <c r="AO36" s="1025"/>
      <c r="AP36" s="1025"/>
      <c r="AQ36" s="1025"/>
      <c r="AR36" s="1025"/>
      <c r="AS36" s="1025"/>
      <c r="AT36" s="1025"/>
      <c r="AU36" s="1025"/>
      <c r="AV36" s="1025"/>
      <c r="AW36" s="1025"/>
      <c r="AX36" s="1025"/>
      <c r="AY36" s="1025"/>
      <c r="AZ36" s="1096"/>
      <c r="BA36" s="1096"/>
      <c r="BB36" s="1096"/>
      <c r="BC36" s="1096"/>
      <c r="BD36" s="1096"/>
      <c r="BE36" s="1086"/>
      <c r="BF36" s="1086"/>
      <c r="BG36" s="1086"/>
      <c r="BH36" s="1086"/>
      <c r="BI36" s="1087"/>
      <c r="BJ36" s="254"/>
      <c r="BK36" s="254"/>
      <c r="BL36" s="254"/>
      <c r="BM36" s="254"/>
      <c r="BN36" s="254"/>
      <c r="BO36" s="267"/>
      <c r="BP36" s="267"/>
      <c r="BQ36" s="264">
        <v>30</v>
      </c>
      <c r="BR36" s="265"/>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8"/>
    </row>
    <row r="37" spans="1:131" s="249" customFormat="1" ht="26.25" customHeight="1" x14ac:dyDescent="0.15">
      <c r="A37" s="268">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4"/>
      <c r="AL37" s="1025"/>
      <c r="AM37" s="1025"/>
      <c r="AN37" s="1025"/>
      <c r="AO37" s="1025"/>
      <c r="AP37" s="1025"/>
      <c r="AQ37" s="1025"/>
      <c r="AR37" s="1025"/>
      <c r="AS37" s="1025"/>
      <c r="AT37" s="1025"/>
      <c r="AU37" s="1025"/>
      <c r="AV37" s="1025"/>
      <c r="AW37" s="1025"/>
      <c r="AX37" s="1025"/>
      <c r="AY37" s="1025"/>
      <c r="AZ37" s="1096"/>
      <c r="BA37" s="1096"/>
      <c r="BB37" s="1096"/>
      <c r="BC37" s="1096"/>
      <c r="BD37" s="1096"/>
      <c r="BE37" s="1086"/>
      <c r="BF37" s="1086"/>
      <c r="BG37" s="1086"/>
      <c r="BH37" s="1086"/>
      <c r="BI37" s="1087"/>
      <c r="BJ37" s="254"/>
      <c r="BK37" s="254"/>
      <c r="BL37" s="254"/>
      <c r="BM37" s="254"/>
      <c r="BN37" s="254"/>
      <c r="BO37" s="267"/>
      <c r="BP37" s="267"/>
      <c r="BQ37" s="264">
        <v>31</v>
      </c>
      <c r="BR37" s="265"/>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8"/>
    </row>
    <row r="38" spans="1:131" s="249" customFormat="1" ht="26.25" customHeight="1" x14ac:dyDescent="0.15">
      <c r="A38" s="268">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4"/>
      <c r="AL38" s="1025"/>
      <c r="AM38" s="1025"/>
      <c r="AN38" s="1025"/>
      <c r="AO38" s="1025"/>
      <c r="AP38" s="1025"/>
      <c r="AQ38" s="1025"/>
      <c r="AR38" s="1025"/>
      <c r="AS38" s="1025"/>
      <c r="AT38" s="1025"/>
      <c r="AU38" s="1025"/>
      <c r="AV38" s="1025"/>
      <c r="AW38" s="1025"/>
      <c r="AX38" s="1025"/>
      <c r="AY38" s="1025"/>
      <c r="AZ38" s="1096"/>
      <c r="BA38" s="1096"/>
      <c r="BB38" s="1096"/>
      <c r="BC38" s="1096"/>
      <c r="BD38" s="1096"/>
      <c r="BE38" s="1086"/>
      <c r="BF38" s="1086"/>
      <c r="BG38" s="1086"/>
      <c r="BH38" s="1086"/>
      <c r="BI38" s="1087"/>
      <c r="BJ38" s="254"/>
      <c r="BK38" s="254"/>
      <c r="BL38" s="254"/>
      <c r="BM38" s="254"/>
      <c r="BN38" s="254"/>
      <c r="BO38" s="267"/>
      <c r="BP38" s="267"/>
      <c r="BQ38" s="264">
        <v>32</v>
      </c>
      <c r="BR38" s="265"/>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8"/>
    </row>
    <row r="39" spans="1:131" s="249" customFormat="1" ht="26.25" customHeight="1" x14ac:dyDescent="0.15">
      <c r="A39" s="268">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4"/>
      <c r="AL39" s="1025"/>
      <c r="AM39" s="1025"/>
      <c r="AN39" s="1025"/>
      <c r="AO39" s="1025"/>
      <c r="AP39" s="1025"/>
      <c r="AQ39" s="1025"/>
      <c r="AR39" s="1025"/>
      <c r="AS39" s="1025"/>
      <c r="AT39" s="1025"/>
      <c r="AU39" s="1025"/>
      <c r="AV39" s="1025"/>
      <c r="AW39" s="1025"/>
      <c r="AX39" s="1025"/>
      <c r="AY39" s="1025"/>
      <c r="AZ39" s="1096"/>
      <c r="BA39" s="1096"/>
      <c r="BB39" s="1096"/>
      <c r="BC39" s="1096"/>
      <c r="BD39" s="1096"/>
      <c r="BE39" s="1086"/>
      <c r="BF39" s="1086"/>
      <c r="BG39" s="1086"/>
      <c r="BH39" s="1086"/>
      <c r="BI39" s="1087"/>
      <c r="BJ39" s="254"/>
      <c r="BK39" s="254"/>
      <c r="BL39" s="254"/>
      <c r="BM39" s="254"/>
      <c r="BN39" s="254"/>
      <c r="BO39" s="267"/>
      <c r="BP39" s="267"/>
      <c r="BQ39" s="264">
        <v>33</v>
      </c>
      <c r="BR39" s="265"/>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8"/>
    </row>
    <row r="40" spans="1:131" s="249" customFormat="1" ht="26.25" customHeight="1" x14ac:dyDescent="0.15">
      <c r="A40" s="263">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4"/>
      <c r="AL40" s="1025"/>
      <c r="AM40" s="1025"/>
      <c r="AN40" s="1025"/>
      <c r="AO40" s="1025"/>
      <c r="AP40" s="1025"/>
      <c r="AQ40" s="1025"/>
      <c r="AR40" s="1025"/>
      <c r="AS40" s="1025"/>
      <c r="AT40" s="1025"/>
      <c r="AU40" s="1025"/>
      <c r="AV40" s="1025"/>
      <c r="AW40" s="1025"/>
      <c r="AX40" s="1025"/>
      <c r="AY40" s="1025"/>
      <c r="AZ40" s="1096"/>
      <c r="BA40" s="1096"/>
      <c r="BB40" s="1096"/>
      <c r="BC40" s="1096"/>
      <c r="BD40" s="1096"/>
      <c r="BE40" s="1086"/>
      <c r="BF40" s="1086"/>
      <c r="BG40" s="1086"/>
      <c r="BH40" s="1086"/>
      <c r="BI40" s="1087"/>
      <c r="BJ40" s="254"/>
      <c r="BK40" s="254"/>
      <c r="BL40" s="254"/>
      <c r="BM40" s="254"/>
      <c r="BN40" s="254"/>
      <c r="BO40" s="267"/>
      <c r="BP40" s="267"/>
      <c r="BQ40" s="264">
        <v>34</v>
      </c>
      <c r="BR40" s="265"/>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8"/>
    </row>
    <row r="41" spans="1:131" s="249" customFormat="1" ht="26.25" customHeight="1" x14ac:dyDescent="0.15">
      <c r="A41" s="263">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4"/>
      <c r="AL41" s="1025"/>
      <c r="AM41" s="1025"/>
      <c r="AN41" s="1025"/>
      <c r="AO41" s="1025"/>
      <c r="AP41" s="1025"/>
      <c r="AQ41" s="1025"/>
      <c r="AR41" s="1025"/>
      <c r="AS41" s="1025"/>
      <c r="AT41" s="1025"/>
      <c r="AU41" s="1025"/>
      <c r="AV41" s="1025"/>
      <c r="AW41" s="1025"/>
      <c r="AX41" s="1025"/>
      <c r="AY41" s="1025"/>
      <c r="AZ41" s="1096"/>
      <c r="BA41" s="1096"/>
      <c r="BB41" s="1096"/>
      <c r="BC41" s="1096"/>
      <c r="BD41" s="1096"/>
      <c r="BE41" s="1086"/>
      <c r="BF41" s="1086"/>
      <c r="BG41" s="1086"/>
      <c r="BH41" s="1086"/>
      <c r="BI41" s="1087"/>
      <c r="BJ41" s="254"/>
      <c r="BK41" s="254"/>
      <c r="BL41" s="254"/>
      <c r="BM41" s="254"/>
      <c r="BN41" s="254"/>
      <c r="BO41" s="267"/>
      <c r="BP41" s="267"/>
      <c r="BQ41" s="264">
        <v>35</v>
      </c>
      <c r="BR41" s="265"/>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8"/>
    </row>
    <row r="42" spans="1:131" s="249" customFormat="1" ht="26.25" customHeight="1" x14ac:dyDescent="0.15">
      <c r="A42" s="263">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4"/>
      <c r="AL42" s="1025"/>
      <c r="AM42" s="1025"/>
      <c r="AN42" s="1025"/>
      <c r="AO42" s="1025"/>
      <c r="AP42" s="1025"/>
      <c r="AQ42" s="1025"/>
      <c r="AR42" s="1025"/>
      <c r="AS42" s="1025"/>
      <c r="AT42" s="1025"/>
      <c r="AU42" s="1025"/>
      <c r="AV42" s="1025"/>
      <c r="AW42" s="1025"/>
      <c r="AX42" s="1025"/>
      <c r="AY42" s="1025"/>
      <c r="AZ42" s="1096"/>
      <c r="BA42" s="1096"/>
      <c r="BB42" s="1096"/>
      <c r="BC42" s="1096"/>
      <c r="BD42" s="1096"/>
      <c r="BE42" s="1086"/>
      <c r="BF42" s="1086"/>
      <c r="BG42" s="1086"/>
      <c r="BH42" s="1086"/>
      <c r="BI42" s="1087"/>
      <c r="BJ42" s="254"/>
      <c r="BK42" s="254"/>
      <c r="BL42" s="254"/>
      <c r="BM42" s="254"/>
      <c r="BN42" s="254"/>
      <c r="BO42" s="267"/>
      <c r="BP42" s="267"/>
      <c r="BQ42" s="264">
        <v>36</v>
      </c>
      <c r="BR42" s="265"/>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8"/>
    </row>
    <row r="43" spans="1:131" s="249" customFormat="1" ht="26.25" customHeight="1" x14ac:dyDescent="0.15">
      <c r="A43" s="263">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4"/>
      <c r="AL43" s="1025"/>
      <c r="AM43" s="1025"/>
      <c r="AN43" s="1025"/>
      <c r="AO43" s="1025"/>
      <c r="AP43" s="1025"/>
      <c r="AQ43" s="1025"/>
      <c r="AR43" s="1025"/>
      <c r="AS43" s="1025"/>
      <c r="AT43" s="1025"/>
      <c r="AU43" s="1025"/>
      <c r="AV43" s="1025"/>
      <c r="AW43" s="1025"/>
      <c r="AX43" s="1025"/>
      <c r="AY43" s="1025"/>
      <c r="AZ43" s="1096"/>
      <c r="BA43" s="1096"/>
      <c r="BB43" s="1096"/>
      <c r="BC43" s="1096"/>
      <c r="BD43" s="1096"/>
      <c r="BE43" s="1086"/>
      <c r="BF43" s="1086"/>
      <c r="BG43" s="1086"/>
      <c r="BH43" s="1086"/>
      <c r="BI43" s="1087"/>
      <c r="BJ43" s="254"/>
      <c r="BK43" s="254"/>
      <c r="BL43" s="254"/>
      <c r="BM43" s="254"/>
      <c r="BN43" s="254"/>
      <c r="BO43" s="267"/>
      <c r="BP43" s="267"/>
      <c r="BQ43" s="264">
        <v>37</v>
      </c>
      <c r="BR43" s="265"/>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8"/>
    </row>
    <row r="44" spans="1:131" s="249" customFormat="1" ht="26.25" customHeight="1" x14ac:dyDescent="0.15">
      <c r="A44" s="263">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4"/>
      <c r="AL44" s="1025"/>
      <c r="AM44" s="1025"/>
      <c r="AN44" s="1025"/>
      <c r="AO44" s="1025"/>
      <c r="AP44" s="1025"/>
      <c r="AQ44" s="1025"/>
      <c r="AR44" s="1025"/>
      <c r="AS44" s="1025"/>
      <c r="AT44" s="1025"/>
      <c r="AU44" s="1025"/>
      <c r="AV44" s="1025"/>
      <c r="AW44" s="1025"/>
      <c r="AX44" s="1025"/>
      <c r="AY44" s="1025"/>
      <c r="AZ44" s="1096"/>
      <c r="BA44" s="1096"/>
      <c r="BB44" s="1096"/>
      <c r="BC44" s="1096"/>
      <c r="BD44" s="1096"/>
      <c r="BE44" s="1086"/>
      <c r="BF44" s="1086"/>
      <c r="BG44" s="1086"/>
      <c r="BH44" s="1086"/>
      <c r="BI44" s="1087"/>
      <c r="BJ44" s="254"/>
      <c r="BK44" s="254"/>
      <c r="BL44" s="254"/>
      <c r="BM44" s="254"/>
      <c r="BN44" s="254"/>
      <c r="BO44" s="267"/>
      <c r="BP44" s="267"/>
      <c r="BQ44" s="264">
        <v>38</v>
      </c>
      <c r="BR44" s="265"/>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8"/>
    </row>
    <row r="45" spans="1:131" s="249" customFormat="1" ht="26.25" customHeight="1" x14ac:dyDescent="0.15">
      <c r="A45" s="263">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4"/>
      <c r="AL45" s="1025"/>
      <c r="AM45" s="1025"/>
      <c r="AN45" s="1025"/>
      <c r="AO45" s="1025"/>
      <c r="AP45" s="1025"/>
      <c r="AQ45" s="1025"/>
      <c r="AR45" s="1025"/>
      <c r="AS45" s="1025"/>
      <c r="AT45" s="1025"/>
      <c r="AU45" s="1025"/>
      <c r="AV45" s="1025"/>
      <c r="AW45" s="1025"/>
      <c r="AX45" s="1025"/>
      <c r="AY45" s="1025"/>
      <c r="AZ45" s="1096"/>
      <c r="BA45" s="1096"/>
      <c r="BB45" s="1096"/>
      <c r="BC45" s="1096"/>
      <c r="BD45" s="1096"/>
      <c r="BE45" s="1086"/>
      <c r="BF45" s="1086"/>
      <c r="BG45" s="1086"/>
      <c r="BH45" s="1086"/>
      <c r="BI45" s="1087"/>
      <c r="BJ45" s="254"/>
      <c r="BK45" s="254"/>
      <c r="BL45" s="254"/>
      <c r="BM45" s="254"/>
      <c r="BN45" s="254"/>
      <c r="BO45" s="267"/>
      <c r="BP45" s="267"/>
      <c r="BQ45" s="264">
        <v>39</v>
      </c>
      <c r="BR45" s="265"/>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8"/>
    </row>
    <row r="46" spans="1:131" s="249" customFormat="1" ht="26.25" customHeight="1" x14ac:dyDescent="0.15">
      <c r="A46" s="263">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4"/>
      <c r="AL46" s="1025"/>
      <c r="AM46" s="1025"/>
      <c r="AN46" s="1025"/>
      <c r="AO46" s="1025"/>
      <c r="AP46" s="1025"/>
      <c r="AQ46" s="1025"/>
      <c r="AR46" s="1025"/>
      <c r="AS46" s="1025"/>
      <c r="AT46" s="1025"/>
      <c r="AU46" s="1025"/>
      <c r="AV46" s="1025"/>
      <c r="AW46" s="1025"/>
      <c r="AX46" s="1025"/>
      <c r="AY46" s="1025"/>
      <c r="AZ46" s="1096"/>
      <c r="BA46" s="1096"/>
      <c r="BB46" s="1096"/>
      <c r="BC46" s="1096"/>
      <c r="BD46" s="1096"/>
      <c r="BE46" s="1086"/>
      <c r="BF46" s="1086"/>
      <c r="BG46" s="1086"/>
      <c r="BH46" s="1086"/>
      <c r="BI46" s="1087"/>
      <c r="BJ46" s="254"/>
      <c r="BK46" s="254"/>
      <c r="BL46" s="254"/>
      <c r="BM46" s="254"/>
      <c r="BN46" s="254"/>
      <c r="BO46" s="267"/>
      <c r="BP46" s="267"/>
      <c r="BQ46" s="264">
        <v>40</v>
      </c>
      <c r="BR46" s="265"/>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8"/>
    </row>
    <row r="47" spans="1:131" s="249" customFormat="1" ht="26.25" customHeight="1" x14ac:dyDescent="0.15">
      <c r="A47" s="263">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4"/>
      <c r="AL47" s="1025"/>
      <c r="AM47" s="1025"/>
      <c r="AN47" s="1025"/>
      <c r="AO47" s="1025"/>
      <c r="AP47" s="1025"/>
      <c r="AQ47" s="1025"/>
      <c r="AR47" s="1025"/>
      <c r="AS47" s="1025"/>
      <c r="AT47" s="1025"/>
      <c r="AU47" s="1025"/>
      <c r="AV47" s="1025"/>
      <c r="AW47" s="1025"/>
      <c r="AX47" s="1025"/>
      <c r="AY47" s="1025"/>
      <c r="AZ47" s="1096"/>
      <c r="BA47" s="1096"/>
      <c r="BB47" s="1096"/>
      <c r="BC47" s="1096"/>
      <c r="BD47" s="1096"/>
      <c r="BE47" s="1086"/>
      <c r="BF47" s="1086"/>
      <c r="BG47" s="1086"/>
      <c r="BH47" s="1086"/>
      <c r="BI47" s="1087"/>
      <c r="BJ47" s="254"/>
      <c r="BK47" s="254"/>
      <c r="BL47" s="254"/>
      <c r="BM47" s="254"/>
      <c r="BN47" s="254"/>
      <c r="BO47" s="267"/>
      <c r="BP47" s="267"/>
      <c r="BQ47" s="264">
        <v>41</v>
      </c>
      <c r="BR47" s="265"/>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8"/>
    </row>
    <row r="48" spans="1:131" s="249" customFormat="1" ht="26.25" customHeight="1" x14ac:dyDescent="0.15">
      <c r="A48" s="263">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4"/>
      <c r="AL48" s="1025"/>
      <c r="AM48" s="1025"/>
      <c r="AN48" s="1025"/>
      <c r="AO48" s="1025"/>
      <c r="AP48" s="1025"/>
      <c r="AQ48" s="1025"/>
      <c r="AR48" s="1025"/>
      <c r="AS48" s="1025"/>
      <c r="AT48" s="1025"/>
      <c r="AU48" s="1025"/>
      <c r="AV48" s="1025"/>
      <c r="AW48" s="1025"/>
      <c r="AX48" s="1025"/>
      <c r="AY48" s="1025"/>
      <c r="AZ48" s="1096"/>
      <c r="BA48" s="1096"/>
      <c r="BB48" s="1096"/>
      <c r="BC48" s="1096"/>
      <c r="BD48" s="1096"/>
      <c r="BE48" s="1086"/>
      <c r="BF48" s="1086"/>
      <c r="BG48" s="1086"/>
      <c r="BH48" s="1086"/>
      <c r="BI48" s="1087"/>
      <c r="BJ48" s="254"/>
      <c r="BK48" s="254"/>
      <c r="BL48" s="254"/>
      <c r="BM48" s="254"/>
      <c r="BN48" s="254"/>
      <c r="BO48" s="267"/>
      <c r="BP48" s="267"/>
      <c r="BQ48" s="264">
        <v>42</v>
      </c>
      <c r="BR48" s="265"/>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8"/>
    </row>
    <row r="49" spans="1:131" s="249" customFormat="1" ht="26.25" customHeight="1" x14ac:dyDescent="0.15">
      <c r="A49" s="263">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4"/>
      <c r="AL49" s="1025"/>
      <c r="AM49" s="1025"/>
      <c r="AN49" s="1025"/>
      <c r="AO49" s="1025"/>
      <c r="AP49" s="1025"/>
      <c r="AQ49" s="1025"/>
      <c r="AR49" s="1025"/>
      <c r="AS49" s="1025"/>
      <c r="AT49" s="1025"/>
      <c r="AU49" s="1025"/>
      <c r="AV49" s="1025"/>
      <c r="AW49" s="1025"/>
      <c r="AX49" s="1025"/>
      <c r="AY49" s="1025"/>
      <c r="AZ49" s="1096"/>
      <c r="BA49" s="1096"/>
      <c r="BB49" s="1096"/>
      <c r="BC49" s="1096"/>
      <c r="BD49" s="1096"/>
      <c r="BE49" s="1086"/>
      <c r="BF49" s="1086"/>
      <c r="BG49" s="1086"/>
      <c r="BH49" s="1086"/>
      <c r="BI49" s="1087"/>
      <c r="BJ49" s="254"/>
      <c r="BK49" s="254"/>
      <c r="BL49" s="254"/>
      <c r="BM49" s="254"/>
      <c r="BN49" s="254"/>
      <c r="BO49" s="267"/>
      <c r="BP49" s="267"/>
      <c r="BQ49" s="264">
        <v>43</v>
      </c>
      <c r="BR49" s="265"/>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8"/>
    </row>
    <row r="50" spans="1:131" s="249" customFormat="1" ht="26.25" customHeight="1" x14ac:dyDescent="0.15">
      <c r="A50" s="263">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4"/>
      <c r="BK50" s="254"/>
      <c r="BL50" s="254"/>
      <c r="BM50" s="254"/>
      <c r="BN50" s="254"/>
      <c r="BO50" s="267"/>
      <c r="BP50" s="267"/>
      <c r="BQ50" s="264">
        <v>44</v>
      </c>
      <c r="BR50" s="265"/>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8"/>
    </row>
    <row r="51" spans="1:131" s="249" customFormat="1" ht="26.25" customHeight="1" x14ac:dyDescent="0.15">
      <c r="A51" s="263">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4"/>
      <c r="BK51" s="254"/>
      <c r="BL51" s="254"/>
      <c r="BM51" s="254"/>
      <c r="BN51" s="254"/>
      <c r="BO51" s="267"/>
      <c r="BP51" s="267"/>
      <c r="BQ51" s="264">
        <v>45</v>
      </c>
      <c r="BR51" s="265"/>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8"/>
    </row>
    <row r="52" spans="1:131" s="249" customFormat="1" ht="26.25" customHeight="1" x14ac:dyDescent="0.15">
      <c r="A52" s="263">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4"/>
      <c r="BK52" s="254"/>
      <c r="BL52" s="254"/>
      <c r="BM52" s="254"/>
      <c r="BN52" s="254"/>
      <c r="BO52" s="267"/>
      <c r="BP52" s="267"/>
      <c r="BQ52" s="264">
        <v>46</v>
      </c>
      <c r="BR52" s="265"/>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8"/>
    </row>
    <row r="53" spans="1:131" s="249" customFormat="1" ht="26.25" customHeight="1" x14ac:dyDescent="0.15">
      <c r="A53" s="263">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4"/>
      <c r="BK53" s="254"/>
      <c r="BL53" s="254"/>
      <c r="BM53" s="254"/>
      <c r="BN53" s="254"/>
      <c r="BO53" s="267"/>
      <c r="BP53" s="267"/>
      <c r="BQ53" s="264">
        <v>47</v>
      </c>
      <c r="BR53" s="265"/>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8"/>
    </row>
    <row r="54" spans="1:131" s="249" customFormat="1" ht="26.25" customHeight="1" x14ac:dyDescent="0.15">
      <c r="A54" s="263">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4"/>
      <c r="BK54" s="254"/>
      <c r="BL54" s="254"/>
      <c r="BM54" s="254"/>
      <c r="BN54" s="254"/>
      <c r="BO54" s="267"/>
      <c r="BP54" s="267"/>
      <c r="BQ54" s="264">
        <v>48</v>
      </c>
      <c r="BR54" s="265"/>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8"/>
    </row>
    <row r="55" spans="1:131" s="249" customFormat="1" ht="26.25" customHeight="1" x14ac:dyDescent="0.15">
      <c r="A55" s="263">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4"/>
      <c r="BK55" s="254"/>
      <c r="BL55" s="254"/>
      <c r="BM55" s="254"/>
      <c r="BN55" s="254"/>
      <c r="BO55" s="267"/>
      <c r="BP55" s="267"/>
      <c r="BQ55" s="264">
        <v>49</v>
      </c>
      <c r="BR55" s="265"/>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8"/>
    </row>
    <row r="56" spans="1:131" s="249" customFormat="1" ht="26.25" customHeight="1" x14ac:dyDescent="0.15">
      <c r="A56" s="263">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4"/>
      <c r="BK56" s="254"/>
      <c r="BL56" s="254"/>
      <c r="BM56" s="254"/>
      <c r="BN56" s="254"/>
      <c r="BO56" s="267"/>
      <c r="BP56" s="267"/>
      <c r="BQ56" s="264">
        <v>50</v>
      </c>
      <c r="BR56" s="265"/>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8"/>
    </row>
    <row r="57" spans="1:131" s="249" customFormat="1" ht="26.25" customHeight="1" x14ac:dyDescent="0.15">
      <c r="A57" s="263">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4"/>
      <c r="BK57" s="254"/>
      <c r="BL57" s="254"/>
      <c r="BM57" s="254"/>
      <c r="BN57" s="254"/>
      <c r="BO57" s="267"/>
      <c r="BP57" s="267"/>
      <c r="BQ57" s="264">
        <v>51</v>
      </c>
      <c r="BR57" s="265"/>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8"/>
    </row>
    <row r="58" spans="1:131" s="249" customFormat="1" ht="26.25" customHeight="1" x14ac:dyDescent="0.15">
      <c r="A58" s="263">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4"/>
      <c r="BK58" s="254"/>
      <c r="BL58" s="254"/>
      <c r="BM58" s="254"/>
      <c r="BN58" s="254"/>
      <c r="BO58" s="267"/>
      <c r="BP58" s="267"/>
      <c r="BQ58" s="264">
        <v>52</v>
      </c>
      <c r="BR58" s="265"/>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8"/>
    </row>
    <row r="59" spans="1:131" s="249" customFormat="1" ht="26.25" customHeight="1" x14ac:dyDescent="0.15">
      <c r="A59" s="263">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4"/>
      <c r="BK59" s="254"/>
      <c r="BL59" s="254"/>
      <c r="BM59" s="254"/>
      <c r="BN59" s="254"/>
      <c r="BO59" s="267"/>
      <c r="BP59" s="267"/>
      <c r="BQ59" s="264">
        <v>53</v>
      </c>
      <c r="BR59" s="265"/>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8"/>
    </row>
    <row r="60" spans="1:131" s="249" customFormat="1" ht="26.25" customHeight="1" x14ac:dyDescent="0.15">
      <c r="A60" s="263">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4"/>
      <c r="BK60" s="254"/>
      <c r="BL60" s="254"/>
      <c r="BM60" s="254"/>
      <c r="BN60" s="254"/>
      <c r="BO60" s="267"/>
      <c r="BP60" s="267"/>
      <c r="BQ60" s="264">
        <v>54</v>
      </c>
      <c r="BR60" s="265"/>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8"/>
    </row>
    <row r="61" spans="1:131" s="249" customFormat="1" ht="26.25" customHeight="1" thickBot="1" x14ac:dyDescent="0.2">
      <c r="A61" s="263">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4"/>
      <c r="BK61" s="254"/>
      <c r="BL61" s="254"/>
      <c r="BM61" s="254"/>
      <c r="BN61" s="254"/>
      <c r="BO61" s="267"/>
      <c r="BP61" s="267"/>
      <c r="BQ61" s="264">
        <v>55</v>
      </c>
      <c r="BR61" s="265"/>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8"/>
    </row>
    <row r="62" spans="1:131" s="249" customFormat="1" ht="26.25" customHeight="1" x14ac:dyDescent="0.15">
      <c r="A62" s="263">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408</v>
      </c>
      <c r="BK62" s="1089"/>
      <c r="BL62" s="1089"/>
      <c r="BM62" s="1089"/>
      <c r="BN62" s="1090"/>
      <c r="BO62" s="267"/>
      <c r="BP62" s="267"/>
      <c r="BQ62" s="264">
        <v>56</v>
      </c>
      <c r="BR62" s="265"/>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8"/>
    </row>
    <row r="63" spans="1:131" s="249" customFormat="1" ht="26.25" customHeight="1" thickBot="1" x14ac:dyDescent="0.2">
      <c r="A63" s="266" t="s">
        <v>388</v>
      </c>
      <c r="B63" s="1001" t="s">
        <v>409</v>
      </c>
      <c r="C63" s="1002"/>
      <c r="D63" s="1002"/>
      <c r="E63" s="1002"/>
      <c r="F63" s="1002"/>
      <c r="G63" s="1002"/>
      <c r="H63" s="1002"/>
      <c r="I63" s="1002"/>
      <c r="J63" s="1002"/>
      <c r="K63" s="1002"/>
      <c r="L63" s="1002"/>
      <c r="M63" s="1002"/>
      <c r="N63" s="1002"/>
      <c r="O63" s="1002"/>
      <c r="P63" s="1003"/>
      <c r="Q63" s="1016"/>
      <c r="R63" s="1017"/>
      <c r="S63" s="1017"/>
      <c r="T63" s="1017"/>
      <c r="U63" s="1017"/>
      <c r="V63" s="1017"/>
      <c r="W63" s="1017"/>
      <c r="X63" s="1017"/>
      <c r="Y63" s="1017"/>
      <c r="Z63" s="1017"/>
      <c r="AA63" s="1017"/>
      <c r="AB63" s="1017"/>
      <c r="AC63" s="1017"/>
      <c r="AD63" s="1017"/>
      <c r="AE63" s="1082"/>
      <c r="AF63" s="1083">
        <v>1366</v>
      </c>
      <c r="AG63" s="1013"/>
      <c r="AH63" s="1013"/>
      <c r="AI63" s="1013"/>
      <c r="AJ63" s="1084"/>
      <c r="AK63" s="1085"/>
      <c r="AL63" s="1017"/>
      <c r="AM63" s="1017"/>
      <c r="AN63" s="1017"/>
      <c r="AO63" s="1017"/>
      <c r="AP63" s="1013">
        <v>5394</v>
      </c>
      <c r="AQ63" s="1013"/>
      <c r="AR63" s="1013"/>
      <c r="AS63" s="1013"/>
      <c r="AT63" s="1013"/>
      <c r="AU63" s="1013">
        <v>3199</v>
      </c>
      <c r="AV63" s="1013"/>
      <c r="AW63" s="1013"/>
      <c r="AX63" s="1013"/>
      <c r="AY63" s="1013"/>
      <c r="AZ63" s="1079"/>
      <c r="BA63" s="1079"/>
      <c r="BB63" s="1079"/>
      <c r="BC63" s="1079"/>
      <c r="BD63" s="1079"/>
      <c r="BE63" s="1014"/>
      <c r="BF63" s="1014"/>
      <c r="BG63" s="1014"/>
      <c r="BH63" s="1014"/>
      <c r="BI63" s="1015"/>
      <c r="BJ63" s="1080" t="s">
        <v>410</v>
      </c>
      <c r="BK63" s="991"/>
      <c r="BL63" s="991"/>
      <c r="BM63" s="991"/>
      <c r="BN63" s="1081"/>
      <c r="BO63" s="267"/>
      <c r="BP63" s="267"/>
      <c r="BQ63" s="264">
        <v>57</v>
      </c>
      <c r="BR63" s="265"/>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8"/>
    </row>
    <row r="66" spans="1:131" s="249" customFormat="1" ht="26.25" customHeight="1" x14ac:dyDescent="0.15">
      <c r="A66" s="1049" t="s">
        <v>412</v>
      </c>
      <c r="B66" s="1050"/>
      <c r="C66" s="1050"/>
      <c r="D66" s="1050"/>
      <c r="E66" s="1050"/>
      <c r="F66" s="1050"/>
      <c r="G66" s="1050"/>
      <c r="H66" s="1050"/>
      <c r="I66" s="1050"/>
      <c r="J66" s="1050"/>
      <c r="K66" s="1050"/>
      <c r="L66" s="1050"/>
      <c r="M66" s="1050"/>
      <c r="N66" s="1050"/>
      <c r="O66" s="1050"/>
      <c r="P66" s="1051"/>
      <c r="Q66" s="1055" t="s">
        <v>413</v>
      </c>
      <c r="R66" s="1056"/>
      <c r="S66" s="1056"/>
      <c r="T66" s="1056"/>
      <c r="U66" s="1057"/>
      <c r="V66" s="1055" t="s">
        <v>414</v>
      </c>
      <c r="W66" s="1056"/>
      <c r="X66" s="1056"/>
      <c r="Y66" s="1056"/>
      <c r="Z66" s="1057"/>
      <c r="AA66" s="1055" t="s">
        <v>415</v>
      </c>
      <c r="AB66" s="1056"/>
      <c r="AC66" s="1056"/>
      <c r="AD66" s="1056"/>
      <c r="AE66" s="1057"/>
      <c r="AF66" s="1061" t="s">
        <v>416</v>
      </c>
      <c r="AG66" s="1062"/>
      <c r="AH66" s="1062"/>
      <c r="AI66" s="1062"/>
      <c r="AJ66" s="1063"/>
      <c r="AK66" s="1055" t="s">
        <v>417</v>
      </c>
      <c r="AL66" s="1050"/>
      <c r="AM66" s="1050"/>
      <c r="AN66" s="1050"/>
      <c r="AO66" s="1051"/>
      <c r="AP66" s="1055" t="s">
        <v>418</v>
      </c>
      <c r="AQ66" s="1056"/>
      <c r="AR66" s="1056"/>
      <c r="AS66" s="1056"/>
      <c r="AT66" s="1057"/>
      <c r="AU66" s="1055" t="s">
        <v>419</v>
      </c>
      <c r="AV66" s="1056"/>
      <c r="AW66" s="1056"/>
      <c r="AX66" s="1056"/>
      <c r="AY66" s="1057"/>
      <c r="AZ66" s="1055" t="s">
        <v>376</v>
      </c>
      <c r="BA66" s="1056"/>
      <c r="BB66" s="1056"/>
      <c r="BC66" s="1056"/>
      <c r="BD66" s="1071"/>
      <c r="BE66" s="267"/>
      <c r="BF66" s="267"/>
      <c r="BG66" s="267"/>
      <c r="BH66" s="267"/>
      <c r="BI66" s="267"/>
      <c r="BJ66" s="267"/>
      <c r="BK66" s="267"/>
      <c r="BL66" s="267"/>
      <c r="BM66" s="267"/>
      <c r="BN66" s="267"/>
      <c r="BO66" s="267"/>
      <c r="BP66" s="267"/>
      <c r="BQ66" s="264">
        <v>60</v>
      </c>
      <c r="BR66" s="269"/>
      <c r="BS66" s="1007"/>
      <c r="BT66" s="1008"/>
      <c r="BU66" s="1008"/>
      <c r="BV66" s="1008"/>
      <c r="BW66" s="1008"/>
      <c r="BX66" s="1008"/>
      <c r="BY66" s="1008"/>
      <c r="BZ66" s="1008"/>
      <c r="CA66" s="1008"/>
      <c r="CB66" s="1008"/>
      <c r="CC66" s="1008"/>
      <c r="CD66" s="1008"/>
      <c r="CE66" s="1008"/>
      <c r="CF66" s="1008"/>
      <c r="CG66" s="1009"/>
      <c r="CH66" s="1010"/>
      <c r="CI66" s="1011"/>
      <c r="CJ66" s="1011"/>
      <c r="CK66" s="1011"/>
      <c r="CL66" s="1012"/>
      <c r="CM66" s="1010"/>
      <c r="CN66" s="1011"/>
      <c r="CO66" s="1011"/>
      <c r="CP66" s="1011"/>
      <c r="CQ66" s="1012"/>
      <c r="CR66" s="1010"/>
      <c r="CS66" s="1011"/>
      <c r="CT66" s="1011"/>
      <c r="CU66" s="1011"/>
      <c r="CV66" s="1012"/>
      <c r="CW66" s="1010"/>
      <c r="CX66" s="1011"/>
      <c r="CY66" s="1011"/>
      <c r="CZ66" s="1011"/>
      <c r="DA66" s="1012"/>
      <c r="DB66" s="1010"/>
      <c r="DC66" s="1011"/>
      <c r="DD66" s="1011"/>
      <c r="DE66" s="1011"/>
      <c r="DF66" s="1012"/>
      <c r="DG66" s="1010"/>
      <c r="DH66" s="1011"/>
      <c r="DI66" s="1011"/>
      <c r="DJ66" s="1011"/>
      <c r="DK66" s="1012"/>
      <c r="DL66" s="1010"/>
      <c r="DM66" s="1011"/>
      <c r="DN66" s="1011"/>
      <c r="DO66" s="1011"/>
      <c r="DP66" s="1012"/>
      <c r="DQ66" s="1010"/>
      <c r="DR66" s="1011"/>
      <c r="DS66" s="1011"/>
      <c r="DT66" s="1011"/>
      <c r="DU66" s="1012"/>
      <c r="DV66" s="998"/>
      <c r="DW66" s="999"/>
      <c r="DX66" s="999"/>
      <c r="DY66" s="999"/>
      <c r="DZ66" s="1000"/>
      <c r="EA66" s="248"/>
    </row>
    <row r="67" spans="1:131" s="249"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7"/>
      <c r="BF67" s="267"/>
      <c r="BG67" s="267"/>
      <c r="BH67" s="267"/>
      <c r="BI67" s="267"/>
      <c r="BJ67" s="267"/>
      <c r="BK67" s="267"/>
      <c r="BL67" s="267"/>
      <c r="BM67" s="267"/>
      <c r="BN67" s="267"/>
      <c r="BO67" s="267"/>
      <c r="BP67" s="267"/>
      <c r="BQ67" s="264">
        <v>61</v>
      </c>
      <c r="BR67" s="269"/>
      <c r="BS67" s="1007"/>
      <c r="BT67" s="1008"/>
      <c r="BU67" s="1008"/>
      <c r="BV67" s="1008"/>
      <c r="BW67" s="1008"/>
      <c r="BX67" s="1008"/>
      <c r="BY67" s="1008"/>
      <c r="BZ67" s="1008"/>
      <c r="CA67" s="1008"/>
      <c r="CB67" s="1008"/>
      <c r="CC67" s="1008"/>
      <c r="CD67" s="1008"/>
      <c r="CE67" s="1008"/>
      <c r="CF67" s="1008"/>
      <c r="CG67" s="1009"/>
      <c r="CH67" s="1010"/>
      <c r="CI67" s="1011"/>
      <c r="CJ67" s="1011"/>
      <c r="CK67" s="1011"/>
      <c r="CL67" s="1012"/>
      <c r="CM67" s="1010"/>
      <c r="CN67" s="1011"/>
      <c r="CO67" s="1011"/>
      <c r="CP67" s="1011"/>
      <c r="CQ67" s="1012"/>
      <c r="CR67" s="1010"/>
      <c r="CS67" s="1011"/>
      <c r="CT67" s="1011"/>
      <c r="CU67" s="1011"/>
      <c r="CV67" s="1012"/>
      <c r="CW67" s="1010"/>
      <c r="CX67" s="1011"/>
      <c r="CY67" s="1011"/>
      <c r="CZ67" s="1011"/>
      <c r="DA67" s="1012"/>
      <c r="DB67" s="1010"/>
      <c r="DC67" s="1011"/>
      <c r="DD67" s="1011"/>
      <c r="DE67" s="1011"/>
      <c r="DF67" s="1012"/>
      <c r="DG67" s="1010"/>
      <c r="DH67" s="1011"/>
      <c r="DI67" s="1011"/>
      <c r="DJ67" s="1011"/>
      <c r="DK67" s="1012"/>
      <c r="DL67" s="1010"/>
      <c r="DM67" s="1011"/>
      <c r="DN67" s="1011"/>
      <c r="DO67" s="1011"/>
      <c r="DP67" s="1012"/>
      <c r="DQ67" s="1010"/>
      <c r="DR67" s="1011"/>
      <c r="DS67" s="1011"/>
      <c r="DT67" s="1011"/>
      <c r="DU67" s="1012"/>
      <c r="DV67" s="998"/>
      <c r="DW67" s="999"/>
      <c r="DX67" s="999"/>
      <c r="DY67" s="999"/>
      <c r="DZ67" s="1000"/>
      <c r="EA67" s="248"/>
    </row>
    <row r="68" spans="1:131" s="249" customFormat="1" ht="26.25" customHeight="1" thickTop="1" x14ac:dyDescent="0.15">
      <c r="A68" s="260">
        <v>1</v>
      </c>
      <c r="B68" s="1039" t="s">
        <v>576</v>
      </c>
      <c r="C68" s="1040"/>
      <c r="D68" s="1040"/>
      <c r="E68" s="1040"/>
      <c r="F68" s="1040"/>
      <c r="G68" s="1040"/>
      <c r="H68" s="1040"/>
      <c r="I68" s="1040"/>
      <c r="J68" s="1040"/>
      <c r="K68" s="1040"/>
      <c r="L68" s="1040"/>
      <c r="M68" s="1040"/>
      <c r="N68" s="1040"/>
      <c r="O68" s="1040"/>
      <c r="P68" s="1041"/>
      <c r="Q68" s="1042">
        <v>12990</v>
      </c>
      <c r="R68" s="1036"/>
      <c r="S68" s="1036"/>
      <c r="T68" s="1036"/>
      <c r="U68" s="1036"/>
      <c r="V68" s="1036">
        <v>12426</v>
      </c>
      <c r="W68" s="1036"/>
      <c r="X68" s="1036"/>
      <c r="Y68" s="1036"/>
      <c r="Z68" s="1036"/>
      <c r="AA68" s="1036">
        <v>564</v>
      </c>
      <c r="AB68" s="1036"/>
      <c r="AC68" s="1036"/>
      <c r="AD68" s="1036"/>
      <c r="AE68" s="1036"/>
      <c r="AF68" s="1036">
        <v>564</v>
      </c>
      <c r="AG68" s="1036"/>
      <c r="AH68" s="1036"/>
      <c r="AI68" s="1036"/>
      <c r="AJ68" s="1036"/>
      <c r="AK68" s="1036">
        <v>408</v>
      </c>
      <c r="AL68" s="1036"/>
      <c r="AM68" s="1036"/>
      <c r="AN68" s="1036"/>
      <c r="AO68" s="1036"/>
      <c r="AP68" s="1036" t="s">
        <v>574</v>
      </c>
      <c r="AQ68" s="1036"/>
      <c r="AR68" s="1036"/>
      <c r="AS68" s="1036"/>
      <c r="AT68" s="1036"/>
      <c r="AU68" s="1036" t="s">
        <v>574</v>
      </c>
      <c r="AV68" s="1036"/>
      <c r="AW68" s="1036"/>
      <c r="AX68" s="1036"/>
      <c r="AY68" s="1036"/>
      <c r="AZ68" s="1037"/>
      <c r="BA68" s="1037"/>
      <c r="BB68" s="1037"/>
      <c r="BC68" s="1037"/>
      <c r="BD68" s="1038"/>
      <c r="BE68" s="267"/>
      <c r="BF68" s="267"/>
      <c r="BG68" s="267"/>
      <c r="BH68" s="267"/>
      <c r="BI68" s="267"/>
      <c r="BJ68" s="267"/>
      <c r="BK68" s="267"/>
      <c r="BL68" s="267"/>
      <c r="BM68" s="267"/>
      <c r="BN68" s="267"/>
      <c r="BO68" s="267"/>
      <c r="BP68" s="267"/>
      <c r="BQ68" s="264">
        <v>62</v>
      </c>
      <c r="BR68" s="269"/>
      <c r="BS68" s="1007"/>
      <c r="BT68" s="1008"/>
      <c r="BU68" s="1008"/>
      <c r="BV68" s="1008"/>
      <c r="BW68" s="1008"/>
      <c r="BX68" s="1008"/>
      <c r="BY68" s="1008"/>
      <c r="BZ68" s="1008"/>
      <c r="CA68" s="1008"/>
      <c r="CB68" s="1008"/>
      <c r="CC68" s="1008"/>
      <c r="CD68" s="1008"/>
      <c r="CE68" s="1008"/>
      <c r="CF68" s="1008"/>
      <c r="CG68" s="1009"/>
      <c r="CH68" s="1010"/>
      <c r="CI68" s="1011"/>
      <c r="CJ68" s="1011"/>
      <c r="CK68" s="1011"/>
      <c r="CL68" s="1012"/>
      <c r="CM68" s="1010"/>
      <c r="CN68" s="1011"/>
      <c r="CO68" s="1011"/>
      <c r="CP68" s="1011"/>
      <c r="CQ68" s="1012"/>
      <c r="CR68" s="1010"/>
      <c r="CS68" s="1011"/>
      <c r="CT68" s="1011"/>
      <c r="CU68" s="1011"/>
      <c r="CV68" s="1012"/>
      <c r="CW68" s="1010"/>
      <c r="CX68" s="1011"/>
      <c r="CY68" s="1011"/>
      <c r="CZ68" s="1011"/>
      <c r="DA68" s="1012"/>
      <c r="DB68" s="1010"/>
      <c r="DC68" s="1011"/>
      <c r="DD68" s="1011"/>
      <c r="DE68" s="1011"/>
      <c r="DF68" s="1012"/>
      <c r="DG68" s="1010"/>
      <c r="DH68" s="1011"/>
      <c r="DI68" s="1011"/>
      <c r="DJ68" s="1011"/>
      <c r="DK68" s="1012"/>
      <c r="DL68" s="1010"/>
      <c r="DM68" s="1011"/>
      <c r="DN68" s="1011"/>
      <c r="DO68" s="1011"/>
      <c r="DP68" s="1012"/>
      <c r="DQ68" s="1010"/>
      <c r="DR68" s="1011"/>
      <c r="DS68" s="1011"/>
      <c r="DT68" s="1011"/>
      <c r="DU68" s="1012"/>
      <c r="DV68" s="998"/>
      <c r="DW68" s="999"/>
      <c r="DX68" s="999"/>
      <c r="DY68" s="999"/>
      <c r="DZ68" s="1000"/>
      <c r="EA68" s="248"/>
    </row>
    <row r="69" spans="1:131" s="249" customFormat="1" ht="26.25" customHeight="1" x14ac:dyDescent="0.15">
      <c r="A69" s="263">
        <v>2</v>
      </c>
      <c r="B69" s="1028" t="s">
        <v>577</v>
      </c>
      <c r="C69" s="1029"/>
      <c r="D69" s="1029"/>
      <c r="E69" s="1029"/>
      <c r="F69" s="1029"/>
      <c r="G69" s="1029"/>
      <c r="H69" s="1029"/>
      <c r="I69" s="1029"/>
      <c r="J69" s="1029"/>
      <c r="K69" s="1029"/>
      <c r="L69" s="1029"/>
      <c r="M69" s="1029"/>
      <c r="N69" s="1029"/>
      <c r="O69" s="1029"/>
      <c r="P69" s="1030"/>
      <c r="Q69" s="1031">
        <v>1279</v>
      </c>
      <c r="R69" s="1025"/>
      <c r="S69" s="1025"/>
      <c r="T69" s="1025"/>
      <c r="U69" s="1025"/>
      <c r="V69" s="1025">
        <v>861</v>
      </c>
      <c r="W69" s="1025"/>
      <c r="X69" s="1025"/>
      <c r="Y69" s="1025"/>
      <c r="Z69" s="1025"/>
      <c r="AA69" s="1025">
        <v>419</v>
      </c>
      <c r="AB69" s="1025"/>
      <c r="AC69" s="1025"/>
      <c r="AD69" s="1025"/>
      <c r="AE69" s="1025"/>
      <c r="AF69" s="1025">
        <v>77</v>
      </c>
      <c r="AG69" s="1025"/>
      <c r="AH69" s="1025"/>
      <c r="AI69" s="1025"/>
      <c r="AJ69" s="1025"/>
      <c r="AK69" s="1025" t="s">
        <v>574</v>
      </c>
      <c r="AL69" s="1025"/>
      <c r="AM69" s="1025"/>
      <c r="AN69" s="1025"/>
      <c r="AO69" s="1025"/>
      <c r="AP69" s="1025" t="s">
        <v>574</v>
      </c>
      <c r="AQ69" s="1025"/>
      <c r="AR69" s="1025"/>
      <c r="AS69" s="1025"/>
      <c r="AT69" s="1025"/>
      <c r="AU69" s="1025" t="s">
        <v>574</v>
      </c>
      <c r="AV69" s="1025"/>
      <c r="AW69" s="1025"/>
      <c r="AX69" s="1025"/>
      <c r="AY69" s="1025"/>
      <c r="AZ69" s="1026"/>
      <c r="BA69" s="1026"/>
      <c r="BB69" s="1026"/>
      <c r="BC69" s="1026"/>
      <c r="BD69" s="1027"/>
      <c r="BE69" s="267"/>
      <c r="BF69" s="267"/>
      <c r="BG69" s="267"/>
      <c r="BH69" s="267"/>
      <c r="BI69" s="267"/>
      <c r="BJ69" s="267"/>
      <c r="BK69" s="267"/>
      <c r="BL69" s="267"/>
      <c r="BM69" s="267"/>
      <c r="BN69" s="267"/>
      <c r="BO69" s="267"/>
      <c r="BP69" s="267"/>
      <c r="BQ69" s="264">
        <v>63</v>
      </c>
      <c r="BR69" s="269"/>
      <c r="BS69" s="1007"/>
      <c r="BT69" s="1008"/>
      <c r="BU69" s="1008"/>
      <c r="BV69" s="1008"/>
      <c r="BW69" s="1008"/>
      <c r="BX69" s="1008"/>
      <c r="BY69" s="1008"/>
      <c r="BZ69" s="1008"/>
      <c r="CA69" s="1008"/>
      <c r="CB69" s="1008"/>
      <c r="CC69" s="1008"/>
      <c r="CD69" s="1008"/>
      <c r="CE69" s="1008"/>
      <c r="CF69" s="1008"/>
      <c r="CG69" s="1009"/>
      <c r="CH69" s="1010"/>
      <c r="CI69" s="1011"/>
      <c r="CJ69" s="1011"/>
      <c r="CK69" s="1011"/>
      <c r="CL69" s="1012"/>
      <c r="CM69" s="1010"/>
      <c r="CN69" s="1011"/>
      <c r="CO69" s="1011"/>
      <c r="CP69" s="1011"/>
      <c r="CQ69" s="1012"/>
      <c r="CR69" s="1010"/>
      <c r="CS69" s="1011"/>
      <c r="CT69" s="1011"/>
      <c r="CU69" s="1011"/>
      <c r="CV69" s="1012"/>
      <c r="CW69" s="1010"/>
      <c r="CX69" s="1011"/>
      <c r="CY69" s="1011"/>
      <c r="CZ69" s="1011"/>
      <c r="DA69" s="1012"/>
      <c r="DB69" s="1010"/>
      <c r="DC69" s="1011"/>
      <c r="DD69" s="1011"/>
      <c r="DE69" s="1011"/>
      <c r="DF69" s="1012"/>
      <c r="DG69" s="1010"/>
      <c r="DH69" s="1011"/>
      <c r="DI69" s="1011"/>
      <c r="DJ69" s="1011"/>
      <c r="DK69" s="1012"/>
      <c r="DL69" s="1010"/>
      <c r="DM69" s="1011"/>
      <c r="DN69" s="1011"/>
      <c r="DO69" s="1011"/>
      <c r="DP69" s="1012"/>
      <c r="DQ69" s="1010"/>
      <c r="DR69" s="1011"/>
      <c r="DS69" s="1011"/>
      <c r="DT69" s="1011"/>
      <c r="DU69" s="1012"/>
      <c r="DV69" s="998"/>
      <c r="DW69" s="999"/>
      <c r="DX69" s="999"/>
      <c r="DY69" s="999"/>
      <c r="DZ69" s="1000"/>
      <c r="EA69" s="248"/>
    </row>
    <row r="70" spans="1:131" s="249" customFormat="1" ht="26.25" customHeight="1" x14ac:dyDescent="0.15">
      <c r="A70" s="263">
        <v>3</v>
      </c>
      <c r="B70" s="1028" t="s">
        <v>578</v>
      </c>
      <c r="C70" s="1029"/>
      <c r="D70" s="1029"/>
      <c r="E70" s="1029"/>
      <c r="F70" s="1029"/>
      <c r="G70" s="1029"/>
      <c r="H70" s="1029"/>
      <c r="I70" s="1029"/>
      <c r="J70" s="1029"/>
      <c r="K70" s="1029"/>
      <c r="L70" s="1029"/>
      <c r="M70" s="1029"/>
      <c r="N70" s="1029"/>
      <c r="O70" s="1029"/>
      <c r="P70" s="1030"/>
      <c r="Q70" s="1031">
        <v>236</v>
      </c>
      <c r="R70" s="1025"/>
      <c r="S70" s="1025"/>
      <c r="T70" s="1025"/>
      <c r="U70" s="1025"/>
      <c r="V70" s="1025">
        <v>215</v>
      </c>
      <c r="W70" s="1025"/>
      <c r="X70" s="1025"/>
      <c r="Y70" s="1025"/>
      <c r="Z70" s="1025"/>
      <c r="AA70" s="1025">
        <v>21</v>
      </c>
      <c r="AB70" s="1025"/>
      <c r="AC70" s="1025"/>
      <c r="AD70" s="1025"/>
      <c r="AE70" s="1025"/>
      <c r="AF70" s="1025">
        <v>21</v>
      </c>
      <c r="AG70" s="1025"/>
      <c r="AH70" s="1025"/>
      <c r="AI70" s="1025"/>
      <c r="AJ70" s="1025"/>
      <c r="AK70" s="1025" t="s">
        <v>574</v>
      </c>
      <c r="AL70" s="1025"/>
      <c r="AM70" s="1025"/>
      <c r="AN70" s="1025"/>
      <c r="AO70" s="1025"/>
      <c r="AP70" s="1025" t="s">
        <v>574</v>
      </c>
      <c r="AQ70" s="1025"/>
      <c r="AR70" s="1025"/>
      <c r="AS70" s="1025"/>
      <c r="AT70" s="1025"/>
      <c r="AU70" s="1025" t="s">
        <v>574</v>
      </c>
      <c r="AV70" s="1025"/>
      <c r="AW70" s="1025"/>
      <c r="AX70" s="1025"/>
      <c r="AY70" s="1025"/>
      <c r="AZ70" s="1026"/>
      <c r="BA70" s="1026"/>
      <c r="BB70" s="1026"/>
      <c r="BC70" s="1026"/>
      <c r="BD70" s="1027"/>
      <c r="BE70" s="267"/>
      <c r="BF70" s="267"/>
      <c r="BG70" s="267"/>
      <c r="BH70" s="267"/>
      <c r="BI70" s="267"/>
      <c r="BJ70" s="267"/>
      <c r="BK70" s="267"/>
      <c r="BL70" s="267"/>
      <c r="BM70" s="267"/>
      <c r="BN70" s="267"/>
      <c r="BO70" s="267"/>
      <c r="BP70" s="267"/>
      <c r="BQ70" s="264">
        <v>64</v>
      </c>
      <c r="BR70" s="269"/>
      <c r="BS70" s="1007"/>
      <c r="BT70" s="1008"/>
      <c r="BU70" s="1008"/>
      <c r="BV70" s="1008"/>
      <c r="BW70" s="1008"/>
      <c r="BX70" s="1008"/>
      <c r="BY70" s="1008"/>
      <c r="BZ70" s="1008"/>
      <c r="CA70" s="1008"/>
      <c r="CB70" s="1008"/>
      <c r="CC70" s="1008"/>
      <c r="CD70" s="1008"/>
      <c r="CE70" s="1008"/>
      <c r="CF70" s="1008"/>
      <c r="CG70" s="1009"/>
      <c r="CH70" s="1010"/>
      <c r="CI70" s="1011"/>
      <c r="CJ70" s="1011"/>
      <c r="CK70" s="1011"/>
      <c r="CL70" s="1012"/>
      <c r="CM70" s="1010"/>
      <c r="CN70" s="1011"/>
      <c r="CO70" s="1011"/>
      <c r="CP70" s="1011"/>
      <c r="CQ70" s="1012"/>
      <c r="CR70" s="1010"/>
      <c r="CS70" s="1011"/>
      <c r="CT70" s="1011"/>
      <c r="CU70" s="1011"/>
      <c r="CV70" s="1012"/>
      <c r="CW70" s="1010"/>
      <c r="CX70" s="1011"/>
      <c r="CY70" s="1011"/>
      <c r="CZ70" s="1011"/>
      <c r="DA70" s="1012"/>
      <c r="DB70" s="1010"/>
      <c r="DC70" s="1011"/>
      <c r="DD70" s="1011"/>
      <c r="DE70" s="1011"/>
      <c r="DF70" s="1012"/>
      <c r="DG70" s="1010"/>
      <c r="DH70" s="1011"/>
      <c r="DI70" s="1011"/>
      <c r="DJ70" s="1011"/>
      <c r="DK70" s="1012"/>
      <c r="DL70" s="1010"/>
      <c r="DM70" s="1011"/>
      <c r="DN70" s="1011"/>
      <c r="DO70" s="1011"/>
      <c r="DP70" s="1012"/>
      <c r="DQ70" s="1010"/>
      <c r="DR70" s="1011"/>
      <c r="DS70" s="1011"/>
      <c r="DT70" s="1011"/>
      <c r="DU70" s="1012"/>
      <c r="DV70" s="998"/>
      <c r="DW70" s="999"/>
      <c r="DX70" s="999"/>
      <c r="DY70" s="999"/>
      <c r="DZ70" s="1000"/>
      <c r="EA70" s="248"/>
    </row>
    <row r="71" spans="1:131" s="249" customFormat="1" ht="26.25" customHeight="1" x14ac:dyDescent="0.15">
      <c r="A71" s="263">
        <v>4</v>
      </c>
      <c r="B71" s="1028" t="s">
        <v>575</v>
      </c>
      <c r="C71" s="1029"/>
      <c r="D71" s="1029"/>
      <c r="E71" s="1029"/>
      <c r="F71" s="1029"/>
      <c r="G71" s="1029"/>
      <c r="H71" s="1029"/>
      <c r="I71" s="1029"/>
      <c r="J71" s="1029"/>
      <c r="K71" s="1029"/>
      <c r="L71" s="1029"/>
      <c r="M71" s="1029"/>
      <c r="N71" s="1029"/>
      <c r="O71" s="1029"/>
      <c r="P71" s="1030"/>
      <c r="Q71" s="1031">
        <v>430</v>
      </c>
      <c r="R71" s="1025"/>
      <c r="S71" s="1025"/>
      <c r="T71" s="1025"/>
      <c r="U71" s="1025"/>
      <c r="V71" s="1025">
        <v>425</v>
      </c>
      <c r="W71" s="1025"/>
      <c r="X71" s="1025"/>
      <c r="Y71" s="1025"/>
      <c r="Z71" s="1025"/>
      <c r="AA71" s="1025">
        <v>5</v>
      </c>
      <c r="AB71" s="1025"/>
      <c r="AC71" s="1025"/>
      <c r="AD71" s="1025"/>
      <c r="AE71" s="1025"/>
      <c r="AF71" s="1025">
        <v>5</v>
      </c>
      <c r="AG71" s="1025"/>
      <c r="AH71" s="1025"/>
      <c r="AI71" s="1025"/>
      <c r="AJ71" s="1025"/>
      <c r="AK71" s="1025" t="s">
        <v>574</v>
      </c>
      <c r="AL71" s="1025"/>
      <c r="AM71" s="1025"/>
      <c r="AN71" s="1025"/>
      <c r="AO71" s="1025"/>
      <c r="AP71" s="1025" t="s">
        <v>574</v>
      </c>
      <c r="AQ71" s="1025"/>
      <c r="AR71" s="1025"/>
      <c r="AS71" s="1025"/>
      <c r="AT71" s="1025"/>
      <c r="AU71" s="1025" t="s">
        <v>574</v>
      </c>
      <c r="AV71" s="1025"/>
      <c r="AW71" s="1025"/>
      <c r="AX71" s="1025"/>
      <c r="AY71" s="1025"/>
      <c r="AZ71" s="1026"/>
      <c r="BA71" s="1026"/>
      <c r="BB71" s="1026"/>
      <c r="BC71" s="1026"/>
      <c r="BD71" s="1027"/>
      <c r="BE71" s="267"/>
      <c r="BF71" s="267"/>
      <c r="BG71" s="267"/>
      <c r="BH71" s="267"/>
      <c r="BI71" s="267"/>
      <c r="BJ71" s="267"/>
      <c r="BK71" s="267"/>
      <c r="BL71" s="267"/>
      <c r="BM71" s="267"/>
      <c r="BN71" s="267"/>
      <c r="BO71" s="267"/>
      <c r="BP71" s="267"/>
      <c r="BQ71" s="264">
        <v>65</v>
      </c>
      <c r="BR71" s="269"/>
      <c r="BS71" s="1007"/>
      <c r="BT71" s="1008"/>
      <c r="BU71" s="1008"/>
      <c r="BV71" s="1008"/>
      <c r="BW71" s="1008"/>
      <c r="BX71" s="1008"/>
      <c r="BY71" s="1008"/>
      <c r="BZ71" s="1008"/>
      <c r="CA71" s="1008"/>
      <c r="CB71" s="1008"/>
      <c r="CC71" s="1008"/>
      <c r="CD71" s="1008"/>
      <c r="CE71" s="1008"/>
      <c r="CF71" s="1008"/>
      <c r="CG71" s="1009"/>
      <c r="CH71" s="1010"/>
      <c r="CI71" s="1011"/>
      <c r="CJ71" s="1011"/>
      <c r="CK71" s="1011"/>
      <c r="CL71" s="1012"/>
      <c r="CM71" s="1010"/>
      <c r="CN71" s="1011"/>
      <c r="CO71" s="1011"/>
      <c r="CP71" s="1011"/>
      <c r="CQ71" s="1012"/>
      <c r="CR71" s="1010"/>
      <c r="CS71" s="1011"/>
      <c r="CT71" s="1011"/>
      <c r="CU71" s="1011"/>
      <c r="CV71" s="1012"/>
      <c r="CW71" s="1010"/>
      <c r="CX71" s="1011"/>
      <c r="CY71" s="1011"/>
      <c r="CZ71" s="1011"/>
      <c r="DA71" s="1012"/>
      <c r="DB71" s="1010"/>
      <c r="DC71" s="1011"/>
      <c r="DD71" s="1011"/>
      <c r="DE71" s="1011"/>
      <c r="DF71" s="1012"/>
      <c r="DG71" s="1010"/>
      <c r="DH71" s="1011"/>
      <c r="DI71" s="1011"/>
      <c r="DJ71" s="1011"/>
      <c r="DK71" s="1012"/>
      <c r="DL71" s="1010"/>
      <c r="DM71" s="1011"/>
      <c r="DN71" s="1011"/>
      <c r="DO71" s="1011"/>
      <c r="DP71" s="1012"/>
      <c r="DQ71" s="1010"/>
      <c r="DR71" s="1011"/>
      <c r="DS71" s="1011"/>
      <c r="DT71" s="1011"/>
      <c r="DU71" s="1012"/>
      <c r="DV71" s="998"/>
      <c r="DW71" s="999"/>
      <c r="DX71" s="999"/>
      <c r="DY71" s="999"/>
      <c r="DZ71" s="1000"/>
      <c r="EA71" s="248"/>
    </row>
    <row r="72" spans="1:131" s="249" customFormat="1" ht="26.25" customHeight="1" x14ac:dyDescent="0.15">
      <c r="A72" s="263">
        <v>5</v>
      </c>
      <c r="B72" s="1028" t="s">
        <v>575</v>
      </c>
      <c r="C72" s="1029"/>
      <c r="D72" s="1029"/>
      <c r="E72" s="1029"/>
      <c r="F72" s="1029"/>
      <c r="G72" s="1029"/>
      <c r="H72" s="1029"/>
      <c r="I72" s="1029"/>
      <c r="J72" s="1029"/>
      <c r="K72" s="1029"/>
      <c r="L72" s="1029"/>
      <c r="M72" s="1029"/>
      <c r="N72" s="1029"/>
      <c r="O72" s="1029"/>
      <c r="P72" s="1030"/>
      <c r="Q72" s="1031">
        <v>285091</v>
      </c>
      <c r="R72" s="1025"/>
      <c r="S72" s="1025"/>
      <c r="T72" s="1025"/>
      <c r="U72" s="1025"/>
      <c r="V72" s="1025">
        <v>273242</v>
      </c>
      <c r="W72" s="1025"/>
      <c r="X72" s="1025"/>
      <c r="Y72" s="1025"/>
      <c r="Z72" s="1025"/>
      <c r="AA72" s="1025">
        <v>11849</v>
      </c>
      <c r="AB72" s="1025"/>
      <c r="AC72" s="1025"/>
      <c r="AD72" s="1025"/>
      <c r="AE72" s="1025"/>
      <c r="AF72" s="1025">
        <v>11849</v>
      </c>
      <c r="AG72" s="1025"/>
      <c r="AH72" s="1025"/>
      <c r="AI72" s="1025"/>
      <c r="AJ72" s="1025"/>
      <c r="AK72" s="1025">
        <v>343</v>
      </c>
      <c r="AL72" s="1025"/>
      <c r="AM72" s="1025"/>
      <c r="AN72" s="1025"/>
      <c r="AO72" s="1025"/>
      <c r="AP72" s="1025" t="s">
        <v>574</v>
      </c>
      <c r="AQ72" s="1025"/>
      <c r="AR72" s="1025"/>
      <c r="AS72" s="1025"/>
      <c r="AT72" s="1025"/>
      <c r="AU72" s="1025" t="s">
        <v>574</v>
      </c>
      <c r="AV72" s="1025"/>
      <c r="AW72" s="1025"/>
      <c r="AX72" s="1025"/>
      <c r="AY72" s="1025"/>
      <c r="AZ72" s="1026"/>
      <c r="BA72" s="1026"/>
      <c r="BB72" s="1026"/>
      <c r="BC72" s="1026"/>
      <c r="BD72" s="1027"/>
      <c r="BE72" s="267"/>
      <c r="BF72" s="267"/>
      <c r="BG72" s="267"/>
      <c r="BH72" s="267"/>
      <c r="BI72" s="267"/>
      <c r="BJ72" s="267"/>
      <c r="BK72" s="267"/>
      <c r="BL72" s="267"/>
      <c r="BM72" s="267"/>
      <c r="BN72" s="267"/>
      <c r="BO72" s="267"/>
      <c r="BP72" s="267"/>
      <c r="BQ72" s="264">
        <v>66</v>
      </c>
      <c r="BR72" s="269"/>
      <c r="BS72" s="1007"/>
      <c r="BT72" s="1008"/>
      <c r="BU72" s="1008"/>
      <c r="BV72" s="1008"/>
      <c r="BW72" s="1008"/>
      <c r="BX72" s="1008"/>
      <c r="BY72" s="1008"/>
      <c r="BZ72" s="1008"/>
      <c r="CA72" s="1008"/>
      <c r="CB72" s="1008"/>
      <c r="CC72" s="1008"/>
      <c r="CD72" s="1008"/>
      <c r="CE72" s="1008"/>
      <c r="CF72" s="1008"/>
      <c r="CG72" s="1009"/>
      <c r="CH72" s="1010"/>
      <c r="CI72" s="1011"/>
      <c r="CJ72" s="1011"/>
      <c r="CK72" s="1011"/>
      <c r="CL72" s="1012"/>
      <c r="CM72" s="1010"/>
      <c r="CN72" s="1011"/>
      <c r="CO72" s="1011"/>
      <c r="CP72" s="1011"/>
      <c r="CQ72" s="1012"/>
      <c r="CR72" s="1010"/>
      <c r="CS72" s="1011"/>
      <c r="CT72" s="1011"/>
      <c r="CU72" s="1011"/>
      <c r="CV72" s="1012"/>
      <c r="CW72" s="1010"/>
      <c r="CX72" s="1011"/>
      <c r="CY72" s="1011"/>
      <c r="CZ72" s="1011"/>
      <c r="DA72" s="1012"/>
      <c r="DB72" s="1010"/>
      <c r="DC72" s="1011"/>
      <c r="DD72" s="1011"/>
      <c r="DE72" s="1011"/>
      <c r="DF72" s="1012"/>
      <c r="DG72" s="1010"/>
      <c r="DH72" s="1011"/>
      <c r="DI72" s="1011"/>
      <c r="DJ72" s="1011"/>
      <c r="DK72" s="1012"/>
      <c r="DL72" s="1010"/>
      <c r="DM72" s="1011"/>
      <c r="DN72" s="1011"/>
      <c r="DO72" s="1011"/>
      <c r="DP72" s="1012"/>
      <c r="DQ72" s="1010"/>
      <c r="DR72" s="1011"/>
      <c r="DS72" s="1011"/>
      <c r="DT72" s="1011"/>
      <c r="DU72" s="1012"/>
      <c r="DV72" s="998"/>
      <c r="DW72" s="999"/>
      <c r="DX72" s="999"/>
      <c r="DY72" s="999"/>
      <c r="DZ72" s="1000"/>
      <c r="EA72" s="248"/>
    </row>
    <row r="73" spans="1:131" s="249" customFormat="1" ht="26.25" customHeight="1" x14ac:dyDescent="0.15">
      <c r="A73" s="263">
        <v>6</v>
      </c>
      <c r="B73" s="1028"/>
      <c r="C73" s="1029"/>
      <c r="D73" s="1029"/>
      <c r="E73" s="1029"/>
      <c r="F73" s="1029"/>
      <c r="G73" s="1029"/>
      <c r="H73" s="1029"/>
      <c r="I73" s="1029"/>
      <c r="J73" s="1029"/>
      <c r="K73" s="1029"/>
      <c r="L73" s="1029"/>
      <c r="M73" s="1029"/>
      <c r="N73" s="1029"/>
      <c r="O73" s="1029"/>
      <c r="P73" s="1030"/>
      <c r="Q73" s="1031"/>
      <c r="R73" s="1025"/>
      <c r="S73" s="1025"/>
      <c r="T73" s="1025"/>
      <c r="U73" s="1025"/>
      <c r="V73" s="1025"/>
      <c r="W73" s="1025"/>
      <c r="X73" s="1025"/>
      <c r="Y73" s="1025"/>
      <c r="Z73" s="1025"/>
      <c r="AA73" s="1025"/>
      <c r="AB73" s="1025"/>
      <c r="AC73" s="1025"/>
      <c r="AD73" s="1025"/>
      <c r="AE73" s="1025"/>
      <c r="AF73" s="1025"/>
      <c r="AG73" s="1025"/>
      <c r="AH73" s="1025"/>
      <c r="AI73" s="1025"/>
      <c r="AJ73" s="1025"/>
      <c r="AK73" s="1025"/>
      <c r="AL73" s="1025"/>
      <c r="AM73" s="1025"/>
      <c r="AN73" s="1025"/>
      <c r="AO73" s="1025"/>
      <c r="AP73" s="1025"/>
      <c r="AQ73" s="1025"/>
      <c r="AR73" s="1025"/>
      <c r="AS73" s="1025"/>
      <c r="AT73" s="1025"/>
      <c r="AU73" s="1025"/>
      <c r="AV73" s="1025"/>
      <c r="AW73" s="1025"/>
      <c r="AX73" s="1025"/>
      <c r="AY73" s="1025"/>
      <c r="AZ73" s="1026"/>
      <c r="BA73" s="1026"/>
      <c r="BB73" s="1026"/>
      <c r="BC73" s="1026"/>
      <c r="BD73" s="1027"/>
      <c r="BE73" s="267"/>
      <c r="BF73" s="267"/>
      <c r="BG73" s="267"/>
      <c r="BH73" s="267"/>
      <c r="BI73" s="267"/>
      <c r="BJ73" s="267"/>
      <c r="BK73" s="267"/>
      <c r="BL73" s="267"/>
      <c r="BM73" s="267"/>
      <c r="BN73" s="267"/>
      <c r="BO73" s="267"/>
      <c r="BP73" s="267"/>
      <c r="BQ73" s="264">
        <v>67</v>
      </c>
      <c r="BR73" s="269"/>
      <c r="BS73" s="1007"/>
      <c r="BT73" s="1008"/>
      <c r="BU73" s="1008"/>
      <c r="BV73" s="1008"/>
      <c r="BW73" s="1008"/>
      <c r="BX73" s="1008"/>
      <c r="BY73" s="1008"/>
      <c r="BZ73" s="1008"/>
      <c r="CA73" s="1008"/>
      <c r="CB73" s="1008"/>
      <c r="CC73" s="1008"/>
      <c r="CD73" s="1008"/>
      <c r="CE73" s="1008"/>
      <c r="CF73" s="1008"/>
      <c r="CG73" s="1009"/>
      <c r="CH73" s="1010"/>
      <c r="CI73" s="1011"/>
      <c r="CJ73" s="1011"/>
      <c r="CK73" s="1011"/>
      <c r="CL73" s="1012"/>
      <c r="CM73" s="1010"/>
      <c r="CN73" s="1011"/>
      <c r="CO73" s="1011"/>
      <c r="CP73" s="1011"/>
      <c r="CQ73" s="1012"/>
      <c r="CR73" s="1010"/>
      <c r="CS73" s="1011"/>
      <c r="CT73" s="1011"/>
      <c r="CU73" s="1011"/>
      <c r="CV73" s="1012"/>
      <c r="CW73" s="1010"/>
      <c r="CX73" s="1011"/>
      <c r="CY73" s="1011"/>
      <c r="CZ73" s="1011"/>
      <c r="DA73" s="1012"/>
      <c r="DB73" s="1010"/>
      <c r="DC73" s="1011"/>
      <c r="DD73" s="1011"/>
      <c r="DE73" s="1011"/>
      <c r="DF73" s="1012"/>
      <c r="DG73" s="1010"/>
      <c r="DH73" s="1011"/>
      <c r="DI73" s="1011"/>
      <c r="DJ73" s="1011"/>
      <c r="DK73" s="1012"/>
      <c r="DL73" s="1010"/>
      <c r="DM73" s="1011"/>
      <c r="DN73" s="1011"/>
      <c r="DO73" s="1011"/>
      <c r="DP73" s="1012"/>
      <c r="DQ73" s="1010"/>
      <c r="DR73" s="1011"/>
      <c r="DS73" s="1011"/>
      <c r="DT73" s="1011"/>
      <c r="DU73" s="1012"/>
      <c r="DV73" s="998"/>
      <c r="DW73" s="999"/>
      <c r="DX73" s="999"/>
      <c r="DY73" s="999"/>
      <c r="DZ73" s="1000"/>
      <c r="EA73" s="248"/>
    </row>
    <row r="74" spans="1:131" s="249" customFormat="1" ht="26.25" customHeight="1" x14ac:dyDescent="0.15">
      <c r="A74" s="263">
        <v>7</v>
      </c>
      <c r="B74" s="1028"/>
      <c r="C74" s="1029"/>
      <c r="D74" s="1029"/>
      <c r="E74" s="1029"/>
      <c r="F74" s="1029"/>
      <c r="G74" s="1029"/>
      <c r="H74" s="1029"/>
      <c r="I74" s="1029"/>
      <c r="J74" s="1029"/>
      <c r="K74" s="1029"/>
      <c r="L74" s="1029"/>
      <c r="M74" s="1029"/>
      <c r="N74" s="1029"/>
      <c r="O74" s="1029"/>
      <c r="P74" s="1030"/>
      <c r="Q74" s="1031"/>
      <c r="R74" s="1025"/>
      <c r="S74" s="1025"/>
      <c r="T74" s="1025"/>
      <c r="U74" s="1025"/>
      <c r="V74" s="1025"/>
      <c r="W74" s="1025"/>
      <c r="X74" s="1025"/>
      <c r="Y74" s="1025"/>
      <c r="Z74" s="1025"/>
      <c r="AA74" s="1025"/>
      <c r="AB74" s="1025"/>
      <c r="AC74" s="1025"/>
      <c r="AD74" s="1025"/>
      <c r="AE74" s="1025"/>
      <c r="AF74" s="1025"/>
      <c r="AG74" s="1025"/>
      <c r="AH74" s="1025"/>
      <c r="AI74" s="1025"/>
      <c r="AJ74" s="1025"/>
      <c r="AK74" s="1025"/>
      <c r="AL74" s="1025"/>
      <c r="AM74" s="1025"/>
      <c r="AN74" s="1025"/>
      <c r="AO74" s="1025"/>
      <c r="AP74" s="1025"/>
      <c r="AQ74" s="1025"/>
      <c r="AR74" s="1025"/>
      <c r="AS74" s="1025"/>
      <c r="AT74" s="1025"/>
      <c r="AU74" s="1025"/>
      <c r="AV74" s="1025"/>
      <c r="AW74" s="1025"/>
      <c r="AX74" s="1025"/>
      <c r="AY74" s="1025"/>
      <c r="AZ74" s="1026"/>
      <c r="BA74" s="1026"/>
      <c r="BB74" s="1026"/>
      <c r="BC74" s="1026"/>
      <c r="BD74" s="1027"/>
      <c r="BE74" s="267"/>
      <c r="BF74" s="267"/>
      <c r="BG74" s="267"/>
      <c r="BH74" s="267"/>
      <c r="BI74" s="267"/>
      <c r="BJ74" s="267"/>
      <c r="BK74" s="267"/>
      <c r="BL74" s="267"/>
      <c r="BM74" s="267"/>
      <c r="BN74" s="267"/>
      <c r="BO74" s="267"/>
      <c r="BP74" s="267"/>
      <c r="BQ74" s="264">
        <v>68</v>
      </c>
      <c r="BR74" s="269"/>
      <c r="BS74" s="1007"/>
      <c r="BT74" s="1008"/>
      <c r="BU74" s="1008"/>
      <c r="BV74" s="1008"/>
      <c r="BW74" s="1008"/>
      <c r="BX74" s="1008"/>
      <c r="BY74" s="1008"/>
      <c r="BZ74" s="1008"/>
      <c r="CA74" s="1008"/>
      <c r="CB74" s="1008"/>
      <c r="CC74" s="1008"/>
      <c r="CD74" s="1008"/>
      <c r="CE74" s="1008"/>
      <c r="CF74" s="1008"/>
      <c r="CG74" s="1009"/>
      <c r="CH74" s="1010"/>
      <c r="CI74" s="1011"/>
      <c r="CJ74" s="1011"/>
      <c r="CK74" s="1011"/>
      <c r="CL74" s="1012"/>
      <c r="CM74" s="1010"/>
      <c r="CN74" s="1011"/>
      <c r="CO74" s="1011"/>
      <c r="CP74" s="1011"/>
      <c r="CQ74" s="1012"/>
      <c r="CR74" s="1010"/>
      <c r="CS74" s="1011"/>
      <c r="CT74" s="1011"/>
      <c r="CU74" s="1011"/>
      <c r="CV74" s="1012"/>
      <c r="CW74" s="1010"/>
      <c r="CX74" s="1011"/>
      <c r="CY74" s="1011"/>
      <c r="CZ74" s="1011"/>
      <c r="DA74" s="1012"/>
      <c r="DB74" s="1010"/>
      <c r="DC74" s="1011"/>
      <c r="DD74" s="1011"/>
      <c r="DE74" s="1011"/>
      <c r="DF74" s="1012"/>
      <c r="DG74" s="1010"/>
      <c r="DH74" s="1011"/>
      <c r="DI74" s="1011"/>
      <c r="DJ74" s="1011"/>
      <c r="DK74" s="1012"/>
      <c r="DL74" s="1010"/>
      <c r="DM74" s="1011"/>
      <c r="DN74" s="1011"/>
      <c r="DO74" s="1011"/>
      <c r="DP74" s="1012"/>
      <c r="DQ74" s="1010"/>
      <c r="DR74" s="1011"/>
      <c r="DS74" s="1011"/>
      <c r="DT74" s="1011"/>
      <c r="DU74" s="1012"/>
      <c r="DV74" s="998"/>
      <c r="DW74" s="999"/>
      <c r="DX74" s="999"/>
      <c r="DY74" s="999"/>
      <c r="DZ74" s="1000"/>
      <c r="EA74" s="248"/>
    </row>
    <row r="75" spans="1:131" s="249" customFormat="1" ht="26.25" customHeight="1" x14ac:dyDescent="0.15">
      <c r="A75" s="263">
        <v>8</v>
      </c>
      <c r="B75" s="1028"/>
      <c r="C75" s="1029"/>
      <c r="D75" s="1029"/>
      <c r="E75" s="1029"/>
      <c r="F75" s="1029"/>
      <c r="G75" s="1029"/>
      <c r="H75" s="1029"/>
      <c r="I75" s="1029"/>
      <c r="J75" s="1029"/>
      <c r="K75" s="1029"/>
      <c r="L75" s="1029"/>
      <c r="M75" s="1029"/>
      <c r="N75" s="1029"/>
      <c r="O75" s="1029"/>
      <c r="P75" s="1030"/>
      <c r="Q75" s="1032"/>
      <c r="R75" s="1033"/>
      <c r="S75" s="1033"/>
      <c r="T75" s="1033"/>
      <c r="U75" s="1034"/>
      <c r="V75" s="1035"/>
      <c r="W75" s="1033"/>
      <c r="X75" s="1033"/>
      <c r="Y75" s="1033"/>
      <c r="Z75" s="1034"/>
      <c r="AA75" s="1035"/>
      <c r="AB75" s="1033"/>
      <c r="AC75" s="1033"/>
      <c r="AD75" s="1033"/>
      <c r="AE75" s="1034"/>
      <c r="AF75" s="1035"/>
      <c r="AG75" s="1033"/>
      <c r="AH75" s="1033"/>
      <c r="AI75" s="1033"/>
      <c r="AJ75" s="1034"/>
      <c r="AK75" s="1035"/>
      <c r="AL75" s="1033"/>
      <c r="AM75" s="1033"/>
      <c r="AN75" s="1033"/>
      <c r="AO75" s="1034"/>
      <c r="AP75" s="1035"/>
      <c r="AQ75" s="1033"/>
      <c r="AR75" s="1033"/>
      <c r="AS75" s="1033"/>
      <c r="AT75" s="1034"/>
      <c r="AU75" s="1035"/>
      <c r="AV75" s="1033"/>
      <c r="AW75" s="1033"/>
      <c r="AX75" s="1033"/>
      <c r="AY75" s="1034"/>
      <c r="AZ75" s="1026"/>
      <c r="BA75" s="1026"/>
      <c r="BB75" s="1026"/>
      <c r="BC75" s="1026"/>
      <c r="BD75" s="1027"/>
      <c r="BE75" s="267"/>
      <c r="BF75" s="267"/>
      <c r="BG75" s="267"/>
      <c r="BH75" s="267"/>
      <c r="BI75" s="267"/>
      <c r="BJ75" s="267"/>
      <c r="BK75" s="267"/>
      <c r="BL75" s="267"/>
      <c r="BM75" s="267"/>
      <c r="BN75" s="267"/>
      <c r="BO75" s="267"/>
      <c r="BP75" s="267"/>
      <c r="BQ75" s="264">
        <v>69</v>
      </c>
      <c r="BR75" s="269"/>
      <c r="BS75" s="1007"/>
      <c r="BT75" s="1008"/>
      <c r="BU75" s="1008"/>
      <c r="BV75" s="1008"/>
      <c r="BW75" s="1008"/>
      <c r="BX75" s="1008"/>
      <c r="BY75" s="1008"/>
      <c r="BZ75" s="1008"/>
      <c r="CA75" s="1008"/>
      <c r="CB75" s="1008"/>
      <c r="CC75" s="1008"/>
      <c r="CD75" s="1008"/>
      <c r="CE75" s="1008"/>
      <c r="CF75" s="1008"/>
      <c r="CG75" s="1009"/>
      <c r="CH75" s="1010"/>
      <c r="CI75" s="1011"/>
      <c r="CJ75" s="1011"/>
      <c r="CK75" s="1011"/>
      <c r="CL75" s="1012"/>
      <c r="CM75" s="1010"/>
      <c r="CN75" s="1011"/>
      <c r="CO75" s="1011"/>
      <c r="CP75" s="1011"/>
      <c r="CQ75" s="1012"/>
      <c r="CR75" s="1010"/>
      <c r="CS75" s="1011"/>
      <c r="CT75" s="1011"/>
      <c r="CU75" s="1011"/>
      <c r="CV75" s="1012"/>
      <c r="CW75" s="1010"/>
      <c r="CX75" s="1011"/>
      <c r="CY75" s="1011"/>
      <c r="CZ75" s="1011"/>
      <c r="DA75" s="1012"/>
      <c r="DB75" s="1010"/>
      <c r="DC75" s="1011"/>
      <c r="DD75" s="1011"/>
      <c r="DE75" s="1011"/>
      <c r="DF75" s="1012"/>
      <c r="DG75" s="1010"/>
      <c r="DH75" s="1011"/>
      <c r="DI75" s="1011"/>
      <c r="DJ75" s="1011"/>
      <c r="DK75" s="1012"/>
      <c r="DL75" s="1010"/>
      <c r="DM75" s="1011"/>
      <c r="DN75" s="1011"/>
      <c r="DO75" s="1011"/>
      <c r="DP75" s="1012"/>
      <c r="DQ75" s="1010"/>
      <c r="DR75" s="1011"/>
      <c r="DS75" s="1011"/>
      <c r="DT75" s="1011"/>
      <c r="DU75" s="1012"/>
      <c r="DV75" s="998"/>
      <c r="DW75" s="999"/>
      <c r="DX75" s="999"/>
      <c r="DY75" s="999"/>
      <c r="DZ75" s="1000"/>
      <c r="EA75" s="248"/>
    </row>
    <row r="76" spans="1:131" s="249" customFormat="1" ht="26.25" customHeight="1" x14ac:dyDescent="0.15">
      <c r="A76" s="263">
        <v>9</v>
      </c>
      <c r="B76" s="1028"/>
      <c r="C76" s="1029"/>
      <c r="D76" s="1029"/>
      <c r="E76" s="1029"/>
      <c r="F76" s="1029"/>
      <c r="G76" s="1029"/>
      <c r="H76" s="1029"/>
      <c r="I76" s="1029"/>
      <c r="J76" s="1029"/>
      <c r="K76" s="1029"/>
      <c r="L76" s="1029"/>
      <c r="M76" s="1029"/>
      <c r="N76" s="1029"/>
      <c r="O76" s="1029"/>
      <c r="P76" s="1030"/>
      <c r="Q76" s="1032"/>
      <c r="R76" s="1033"/>
      <c r="S76" s="1033"/>
      <c r="T76" s="1033"/>
      <c r="U76" s="1034"/>
      <c r="V76" s="1035"/>
      <c r="W76" s="1033"/>
      <c r="X76" s="1033"/>
      <c r="Y76" s="1033"/>
      <c r="Z76" s="1034"/>
      <c r="AA76" s="1035"/>
      <c r="AB76" s="1033"/>
      <c r="AC76" s="1033"/>
      <c r="AD76" s="1033"/>
      <c r="AE76" s="1034"/>
      <c r="AF76" s="1035"/>
      <c r="AG76" s="1033"/>
      <c r="AH76" s="1033"/>
      <c r="AI76" s="1033"/>
      <c r="AJ76" s="1034"/>
      <c r="AK76" s="1035"/>
      <c r="AL76" s="1033"/>
      <c r="AM76" s="1033"/>
      <c r="AN76" s="1033"/>
      <c r="AO76" s="1034"/>
      <c r="AP76" s="1035"/>
      <c r="AQ76" s="1033"/>
      <c r="AR76" s="1033"/>
      <c r="AS76" s="1033"/>
      <c r="AT76" s="1034"/>
      <c r="AU76" s="1035"/>
      <c r="AV76" s="1033"/>
      <c r="AW76" s="1033"/>
      <c r="AX76" s="1033"/>
      <c r="AY76" s="1034"/>
      <c r="AZ76" s="1026"/>
      <c r="BA76" s="1026"/>
      <c r="BB76" s="1026"/>
      <c r="BC76" s="1026"/>
      <c r="BD76" s="1027"/>
      <c r="BE76" s="267"/>
      <c r="BF76" s="267"/>
      <c r="BG76" s="267"/>
      <c r="BH76" s="267"/>
      <c r="BI76" s="267"/>
      <c r="BJ76" s="267"/>
      <c r="BK76" s="267"/>
      <c r="BL76" s="267"/>
      <c r="BM76" s="267"/>
      <c r="BN76" s="267"/>
      <c r="BO76" s="267"/>
      <c r="BP76" s="267"/>
      <c r="BQ76" s="264">
        <v>70</v>
      </c>
      <c r="BR76" s="269"/>
      <c r="BS76" s="1007"/>
      <c r="BT76" s="1008"/>
      <c r="BU76" s="1008"/>
      <c r="BV76" s="1008"/>
      <c r="BW76" s="1008"/>
      <c r="BX76" s="1008"/>
      <c r="BY76" s="1008"/>
      <c r="BZ76" s="1008"/>
      <c r="CA76" s="1008"/>
      <c r="CB76" s="1008"/>
      <c r="CC76" s="1008"/>
      <c r="CD76" s="1008"/>
      <c r="CE76" s="1008"/>
      <c r="CF76" s="1008"/>
      <c r="CG76" s="1009"/>
      <c r="CH76" s="1010"/>
      <c r="CI76" s="1011"/>
      <c r="CJ76" s="1011"/>
      <c r="CK76" s="1011"/>
      <c r="CL76" s="1012"/>
      <c r="CM76" s="1010"/>
      <c r="CN76" s="1011"/>
      <c r="CO76" s="1011"/>
      <c r="CP76" s="1011"/>
      <c r="CQ76" s="1012"/>
      <c r="CR76" s="1010"/>
      <c r="CS76" s="1011"/>
      <c r="CT76" s="1011"/>
      <c r="CU76" s="1011"/>
      <c r="CV76" s="1012"/>
      <c r="CW76" s="1010"/>
      <c r="CX76" s="1011"/>
      <c r="CY76" s="1011"/>
      <c r="CZ76" s="1011"/>
      <c r="DA76" s="1012"/>
      <c r="DB76" s="1010"/>
      <c r="DC76" s="1011"/>
      <c r="DD76" s="1011"/>
      <c r="DE76" s="1011"/>
      <c r="DF76" s="1012"/>
      <c r="DG76" s="1010"/>
      <c r="DH76" s="1011"/>
      <c r="DI76" s="1011"/>
      <c r="DJ76" s="1011"/>
      <c r="DK76" s="1012"/>
      <c r="DL76" s="1010"/>
      <c r="DM76" s="1011"/>
      <c r="DN76" s="1011"/>
      <c r="DO76" s="1011"/>
      <c r="DP76" s="1012"/>
      <c r="DQ76" s="1010"/>
      <c r="DR76" s="1011"/>
      <c r="DS76" s="1011"/>
      <c r="DT76" s="1011"/>
      <c r="DU76" s="1012"/>
      <c r="DV76" s="998"/>
      <c r="DW76" s="999"/>
      <c r="DX76" s="999"/>
      <c r="DY76" s="999"/>
      <c r="DZ76" s="1000"/>
      <c r="EA76" s="248"/>
    </row>
    <row r="77" spans="1:131" s="249" customFormat="1" ht="26.25" customHeight="1" x14ac:dyDescent="0.15">
      <c r="A77" s="263">
        <v>10</v>
      </c>
      <c r="B77" s="1028"/>
      <c r="C77" s="1029"/>
      <c r="D77" s="1029"/>
      <c r="E77" s="1029"/>
      <c r="F77" s="1029"/>
      <c r="G77" s="1029"/>
      <c r="H77" s="1029"/>
      <c r="I77" s="1029"/>
      <c r="J77" s="1029"/>
      <c r="K77" s="1029"/>
      <c r="L77" s="1029"/>
      <c r="M77" s="1029"/>
      <c r="N77" s="1029"/>
      <c r="O77" s="1029"/>
      <c r="P77" s="1030"/>
      <c r="Q77" s="1032"/>
      <c r="R77" s="1033"/>
      <c r="S77" s="1033"/>
      <c r="T77" s="1033"/>
      <c r="U77" s="1034"/>
      <c r="V77" s="1035"/>
      <c r="W77" s="1033"/>
      <c r="X77" s="1033"/>
      <c r="Y77" s="1033"/>
      <c r="Z77" s="1034"/>
      <c r="AA77" s="1035"/>
      <c r="AB77" s="1033"/>
      <c r="AC77" s="1033"/>
      <c r="AD77" s="1033"/>
      <c r="AE77" s="1034"/>
      <c r="AF77" s="1035"/>
      <c r="AG77" s="1033"/>
      <c r="AH77" s="1033"/>
      <c r="AI77" s="1033"/>
      <c r="AJ77" s="1034"/>
      <c r="AK77" s="1035"/>
      <c r="AL77" s="1033"/>
      <c r="AM77" s="1033"/>
      <c r="AN77" s="1033"/>
      <c r="AO77" s="1034"/>
      <c r="AP77" s="1035"/>
      <c r="AQ77" s="1033"/>
      <c r="AR77" s="1033"/>
      <c r="AS77" s="1033"/>
      <c r="AT77" s="1034"/>
      <c r="AU77" s="1035"/>
      <c r="AV77" s="1033"/>
      <c r="AW77" s="1033"/>
      <c r="AX77" s="1033"/>
      <c r="AY77" s="1034"/>
      <c r="AZ77" s="1026"/>
      <c r="BA77" s="1026"/>
      <c r="BB77" s="1026"/>
      <c r="BC77" s="1026"/>
      <c r="BD77" s="1027"/>
      <c r="BE77" s="267"/>
      <c r="BF77" s="267"/>
      <c r="BG77" s="267"/>
      <c r="BH77" s="267"/>
      <c r="BI77" s="267"/>
      <c r="BJ77" s="267"/>
      <c r="BK77" s="267"/>
      <c r="BL77" s="267"/>
      <c r="BM77" s="267"/>
      <c r="BN77" s="267"/>
      <c r="BO77" s="267"/>
      <c r="BP77" s="267"/>
      <c r="BQ77" s="264">
        <v>71</v>
      </c>
      <c r="BR77" s="269"/>
      <c r="BS77" s="1007"/>
      <c r="BT77" s="1008"/>
      <c r="BU77" s="1008"/>
      <c r="BV77" s="1008"/>
      <c r="BW77" s="1008"/>
      <c r="BX77" s="1008"/>
      <c r="BY77" s="1008"/>
      <c r="BZ77" s="1008"/>
      <c r="CA77" s="1008"/>
      <c r="CB77" s="1008"/>
      <c r="CC77" s="1008"/>
      <c r="CD77" s="1008"/>
      <c r="CE77" s="1008"/>
      <c r="CF77" s="1008"/>
      <c r="CG77" s="1009"/>
      <c r="CH77" s="1010"/>
      <c r="CI77" s="1011"/>
      <c r="CJ77" s="1011"/>
      <c r="CK77" s="1011"/>
      <c r="CL77" s="1012"/>
      <c r="CM77" s="1010"/>
      <c r="CN77" s="1011"/>
      <c r="CO77" s="1011"/>
      <c r="CP77" s="1011"/>
      <c r="CQ77" s="1012"/>
      <c r="CR77" s="1010"/>
      <c r="CS77" s="1011"/>
      <c r="CT77" s="1011"/>
      <c r="CU77" s="1011"/>
      <c r="CV77" s="1012"/>
      <c r="CW77" s="1010"/>
      <c r="CX77" s="1011"/>
      <c r="CY77" s="1011"/>
      <c r="CZ77" s="1011"/>
      <c r="DA77" s="1012"/>
      <c r="DB77" s="1010"/>
      <c r="DC77" s="1011"/>
      <c r="DD77" s="1011"/>
      <c r="DE77" s="1011"/>
      <c r="DF77" s="1012"/>
      <c r="DG77" s="1010"/>
      <c r="DH77" s="1011"/>
      <c r="DI77" s="1011"/>
      <c r="DJ77" s="1011"/>
      <c r="DK77" s="1012"/>
      <c r="DL77" s="1010"/>
      <c r="DM77" s="1011"/>
      <c r="DN77" s="1011"/>
      <c r="DO77" s="1011"/>
      <c r="DP77" s="1012"/>
      <c r="DQ77" s="1010"/>
      <c r="DR77" s="1011"/>
      <c r="DS77" s="1011"/>
      <c r="DT77" s="1011"/>
      <c r="DU77" s="1012"/>
      <c r="DV77" s="998"/>
      <c r="DW77" s="999"/>
      <c r="DX77" s="999"/>
      <c r="DY77" s="999"/>
      <c r="DZ77" s="1000"/>
      <c r="EA77" s="248"/>
    </row>
    <row r="78" spans="1:131" s="249" customFormat="1" ht="26.25" customHeight="1" x14ac:dyDescent="0.15">
      <c r="A78" s="263">
        <v>11</v>
      </c>
      <c r="B78" s="1028"/>
      <c r="C78" s="1029"/>
      <c r="D78" s="1029"/>
      <c r="E78" s="1029"/>
      <c r="F78" s="1029"/>
      <c r="G78" s="1029"/>
      <c r="H78" s="1029"/>
      <c r="I78" s="1029"/>
      <c r="J78" s="1029"/>
      <c r="K78" s="1029"/>
      <c r="L78" s="1029"/>
      <c r="M78" s="1029"/>
      <c r="N78" s="1029"/>
      <c r="O78" s="1029"/>
      <c r="P78" s="1030"/>
      <c r="Q78" s="1031"/>
      <c r="R78" s="1025"/>
      <c r="S78" s="1025"/>
      <c r="T78" s="1025"/>
      <c r="U78" s="1025"/>
      <c r="V78" s="1025"/>
      <c r="W78" s="1025"/>
      <c r="X78" s="1025"/>
      <c r="Y78" s="1025"/>
      <c r="Z78" s="1025"/>
      <c r="AA78" s="1025"/>
      <c r="AB78" s="1025"/>
      <c r="AC78" s="1025"/>
      <c r="AD78" s="1025"/>
      <c r="AE78" s="1025"/>
      <c r="AF78" s="1025"/>
      <c r="AG78" s="1025"/>
      <c r="AH78" s="1025"/>
      <c r="AI78" s="1025"/>
      <c r="AJ78" s="1025"/>
      <c r="AK78" s="1025"/>
      <c r="AL78" s="1025"/>
      <c r="AM78" s="1025"/>
      <c r="AN78" s="1025"/>
      <c r="AO78" s="1025"/>
      <c r="AP78" s="1025"/>
      <c r="AQ78" s="1025"/>
      <c r="AR78" s="1025"/>
      <c r="AS78" s="1025"/>
      <c r="AT78" s="1025"/>
      <c r="AU78" s="1025"/>
      <c r="AV78" s="1025"/>
      <c r="AW78" s="1025"/>
      <c r="AX78" s="1025"/>
      <c r="AY78" s="1025"/>
      <c r="AZ78" s="1026"/>
      <c r="BA78" s="1026"/>
      <c r="BB78" s="1026"/>
      <c r="BC78" s="1026"/>
      <c r="BD78" s="1027"/>
      <c r="BE78" s="267"/>
      <c r="BF78" s="267"/>
      <c r="BG78" s="267"/>
      <c r="BH78" s="267"/>
      <c r="BI78" s="267"/>
      <c r="BJ78" s="270"/>
      <c r="BK78" s="270"/>
      <c r="BL78" s="270"/>
      <c r="BM78" s="270"/>
      <c r="BN78" s="270"/>
      <c r="BO78" s="267"/>
      <c r="BP78" s="267"/>
      <c r="BQ78" s="264">
        <v>72</v>
      </c>
      <c r="BR78" s="269"/>
      <c r="BS78" s="1007"/>
      <c r="BT78" s="1008"/>
      <c r="BU78" s="1008"/>
      <c r="BV78" s="1008"/>
      <c r="BW78" s="1008"/>
      <c r="BX78" s="1008"/>
      <c r="BY78" s="1008"/>
      <c r="BZ78" s="1008"/>
      <c r="CA78" s="1008"/>
      <c r="CB78" s="1008"/>
      <c r="CC78" s="1008"/>
      <c r="CD78" s="1008"/>
      <c r="CE78" s="1008"/>
      <c r="CF78" s="1008"/>
      <c r="CG78" s="1009"/>
      <c r="CH78" s="1010"/>
      <c r="CI78" s="1011"/>
      <c r="CJ78" s="1011"/>
      <c r="CK78" s="1011"/>
      <c r="CL78" s="1012"/>
      <c r="CM78" s="1010"/>
      <c r="CN78" s="1011"/>
      <c r="CO78" s="1011"/>
      <c r="CP78" s="1011"/>
      <c r="CQ78" s="1012"/>
      <c r="CR78" s="1010"/>
      <c r="CS78" s="1011"/>
      <c r="CT78" s="1011"/>
      <c r="CU78" s="1011"/>
      <c r="CV78" s="1012"/>
      <c r="CW78" s="1010"/>
      <c r="CX78" s="1011"/>
      <c r="CY78" s="1011"/>
      <c r="CZ78" s="1011"/>
      <c r="DA78" s="1012"/>
      <c r="DB78" s="1010"/>
      <c r="DC78" s="1011"/>
      <c r="DD78" s="1011"/>
      <c r="DE78" s="1011"/>
      <c r="DF78" s="1012"/>
      <c r="DG78" s="1010"/>
      <c r="DH78" s="1011"/>
      <c r="DI78" s="1011"/>
      <c r="DJ78" s="1011"/>
      <c r="DK78" s="1012"/>
      <c r="DL78" s="1010"/>
      <c r="DM78" s="1011"/>
      <c r="DN78" s="1011"/>
      <c r="DO78" s="1011"/>
      <c r="DP78" s="1012"/>
      <c r="DQ78" s="1010"/>
      <c r="DR78" s="1011"/>
      <c r="DS78" s="1011"/>
      <c r="DT78" s="1011"/>
      <c r="DU78" s="1012"/>
      <c r="DV78" s="998"/>
      <c r="DW78" s="999"/>
      <c r="DX78" s="999"/>
      <c r="DY78" s="999"/>
      <c r="DZ78" s="1000"/>
      <c r="EA78" s="248"/>
    </row>
    <row r="79" spans="1:131" s="249" customFormat="1" ht="26.25" customHeight="1" x14ac:dyDescent="0.15">
      <c r="A79" s="263">
        <v>12</v>
      </c>
      <c r="B79" s="1028"/>
      <c r="C79" s="1029"/>
      <c r="D79" s="1029"/>
      <c r="E79" s="1029"/>
      <c r="F79" s="1029"/>
      <c r="G79" s="1029"/>
      <c r="H79" s="1029"/>
      <c r="I79" s="1029"/>
      <c r="J79" s="1029"/>
      <c r="K79" s="1029"/>
      <c r="L79" s="1029"/>
      <c r="M79" s="1029"/>
      <c r="N79" s="1029"/>
      <c r="O79" s="1029"/>
      <c r="P79" s="1030"/>
      <c r="Q79" s="1031"/>
      <c r="R79" s="1025"/>
      <c r="S79" s="1025"/>
      <c r="T79" s="1025"/>
      <c r="U79" s="1025"/>
      <c r="V79" s="1025"/>
      <c r="W79" s="1025"/>
      <c r="X79" s="1025"/>
      <c r="Y79" s="1025"/>
      <c r="Z79" s="1025"/>
      <c r="AA79" s="1025"/>
      <c r="AB79" s="1025"/>
      <c r="AC79" s="1025"/>
      <c r="AD79" s="1025"/>
      <c r="AE79" s="1025"/>
      <c r="AF79" s="1025"/>
      <c r="AG79" s="1025"/>
      <c r="AH79" s="1025"/>
      <c r="AI79" s="1025"/>
      <c r="AJ79" s="1025"/>
      <c r="AK79" s="1025"/>
      <c r="AL79" s="1025"/>
      <c r="AM79" s="1025"/>
      <c r="AN79" s="1025"/>
      <c r="AO79" s="1025"/>
      <c r="AP79" s="1025"/>
      <c r="AQ79" s="1025"/>
      <c r="AR79" s="1025"/>
      <c r="AS79" s="1025"/>
      <c r="AT79" s="1025"/>
      <c r="AU79" s="1025"/>
      <c r="AV79" s="1025"/>
      <c r="AW79" s="1025"/>
      <c r="AX79" s="1025"/>
      <c r="AY79" s="1025"/>
      <c r="AZ79" s="1026"/>
      <c r="BA79" s="1026"/>
      <c r="BB79" s="1026"/>
      <c r="BC79" s="1026"/>
      <c r="BD79" s="1027"/>
      <c r="BE79" s="267"/>
      <c r="BF79" s="267"/>
      <c r="BG79" s="267"/>
      <c r="BH79" s="267"/>
      <c r="BI79" s="267"/>
      <c r="BJ79" s="270"/>
      <c r="BK79" s="270"/>
      <c r="BL79" s="270"/>
      <c r="BM79" s="270"/>
      <c r="BN79" s="270"/>
      <c r="BO79" s="267"/>
      <c r="BP79" s="267"/>
      <c r="BQ79" s="264">
        <v>73</v>
      </c>
      <c r="BR79" s="269"/>
      <c r="BS79" s="1007"/>
      <c r="BT79" s="1008"/>
      <c r="BU79" s="1008"/>
      <c r="BV79" s="1008"/>
      <c r="BW79" s="1008"/>
      <c r="BX79" s="1008"/>
      <c r="BY79" s="1008"/>
      <c r="BZ79" s="1008"/>
      <c r="CA79" s="1008"/>
      <c r="CB79" s="1008"/>
      <c r="CC79" s="1008"/>
      <c r="CD79" s="1008"/>
      <c r="CE79" s="1008"/>
      <c r="CF79" s="1008"/>
      <c r="CG79" s="1009"/>
      <c r="CH79" s="1010"/>
      <c r="CI79" s="1011"/>
      <c r="CJ79" s="1011"/>
      <c r="CK79" s="1011"/>
      <c r="CL79" s="1012"/>
      <c r="CM79" s="1010"/>
      <c r="CN79" s="1011"/>
      <c r="CO79" s="1011"/>
      <c r="CP79" s="1011"/>
      <c r="CQ79" s="1012"/>
      <c r="CR79" s="1010"/>
      <c r="CS79" s="1011"/>
      <c r="CT79" s="1011"/>
      <c r="CU79" s="1011"/>
      <c r="CV79" s="1012"/>
      <c r="CW79" s="1010"/>
      <c r="CX79" s="1011"/>
      <c r="CY79" s="1011"/>
      <c r="CZ79" s="1011"/>
      <c r="DA79" s="1012"/>
      <c r="DB79" s="1010"/>
      <c r="DC79" s="1011"/>
      <c r="DD79" s="1011"/>
      <c r="DE79" s="1011"/>
      <c r="DF79" s="1012"/>
      <c r="DG79" s="1010"/>
      <c r="DH79" s="1011"/>
      <c r="DI79" s="1011"/>
      <c r="DJ79" s="1011"/>
      <c r="DK79" s="1012"/>
      <c r="DL79" s="1010"/>
      <c r="DM79" s="1011"/>
      <c r="DN79" s="1011"/>
      <c r="DO79" s="1011"/>
      <c r="DP79" s="1012"/>
      <c r="DQ79" s="1010"/>
      <c r="DR79" s="1011"/>
      <c r="DS79" s="1011"/>
      <c r="DT79" s="1011"/>
      <c r="DU79" s="1012"/>
      <c r="DV79" s="998"/>
      <c r="DW79" s="999"/>
      <c r="DX79" s="999"/>
      <c r="DY79" s="999"/>
      <c r="DZ79" s="1000"/>
      <c r="EA79" s="248"/>
    </row>
    <row r="80" spans="1:131" s="249" customFormat="1" ht="26.25" customHeight="1" x14ac:dyDescent="0.15">
      <c r="A80" s="263">
        <v>13</v>
      </c>
      <c r="B80" s="1028"/>
      <c r="C80" s="1029"/>
      <c r="D80" s="1029"/>
      <c r="E80" s="1029"/>
      <c r="F80" s="1029"/>
      <c r="G80" s="1029"/>
      <c r="H80" s="1029"/>
      <c r="I80" s="1029"/>
      <c r="J80" s="1029"/>
      <c r="K80" s="1029"/>
      <c r="L80" s="1029"/>
      <c r="M80" s="1029"/>
      <c r="N80" s="1029"/>
      <c r="O80" s="1029"/>
      <c r="P80" s="1030"/>
      <c r="Q80" s="1031"/>
      <c r="R80" s="1025"/>
      <c r="S80" s="1025"/>
      <c r="T80" s="1025"/>
      <c r="U80" s="1025"/>
      <c r="V80" s="1025"/>
      <c r="W80" s="1025"/>
      <c r="X80" s="1025"/>
      <c r="Y80" s="1025"/>
      <c r="Z80" s="1025"/>
      <c r="AA80" s="1025"/>
      <c r="AB80" s="1025"/>
      <c r="AC80" s="1025"/>
      <c r="AD80" s="1025"/>
      <c r="AE80" s="1025"/>
      <c r="AF80" s="1025"/>
      <c r="AG80" s="1025"/>
      <c r="AH80" s="1025"/>
      <c r="AI80" s="1025"/>
      <c r="AJ80" s="1025"/>
      <c r="AK80" s="1025"/>
      <c r="AL80" s="1025"/>
      <c r="AM80" s="1025"/>
      <c r="AN80" s="1025"/>
      <c r="AO80" s="1025"/>
      <c r="AP80" s="1025"/>
      <c r="AQ80" s="1025"/>
      <c r="AR80" s="1025"/>
      <c r="AS80" s="1025"/>
      <c r="AT80" s="1025"/>
      <c r="AU80" s="1025"/>
      <c r="AV80" s="1025"/>
      <c r="AW80" s="1025"/>
      <c r="AX80" s="1025"/>
      <c r="AY80" s="1025"/>
      <c r="AZ80" s="1026"/>
      <c r="BA80" s="1026"/>
      <c r="BB80" s="1026"/>
      <c r="BC80" s="1026"/>
      <c r="BD80" s="1027"/>
      <c r="BE80" s="267"/>
      <c r="BF80" s="267"/>
      <c r="BG80" s="267"/>
      <c r="BH80" s="267"/>
      <c r="BI80" s="267"/>
      <c r="BJ80" s="267"/>
      <c r="BK80" s="267"/>
      <c r="BL80" s="267"/>
      <c r="BM80" s="267"/>
      <c r="BN80" s="267"/>
      <c r="BO80" s="267"/>
      <c r="BP80" s="267"/>
      <c r="BQ80" s="264">
        <v>74</v>
      </c>
      <c r="BR80" s="269"/>
      <c r="BS80" s="1007"/>
      <c r="BT80" s="1008"/>
      <c r="BU80" s="1008"/>
      <c r="BV80" s="1008"/>
      <c r="BW80" s="1008"/>
      <c r="BX80" s="1008"/>
      <c r="BY80" s="1008"/>
      <c r="BZ80" s="1008"/>
      <c r="CA80" s="1008"/>
      <c r="CB80" s="1008"/>
      <c r="CC80" s="1008"/>
      <c r="CD80" s="1008"/>
      <c r="CE80" s="1008"/>
      <c r="CF80" s="1008"/>
      <c r="CG80" s="1009"/>
      <c r="CH80" s="1010"/>
      <c r="CI80" s="1011"/>
      <c r="CJ80" s="1011"/>
      <c r="CK80" s="1011"/>
      <c r="CL80" s="1012"/>
      <c r="CM80" s="1010"/>
      <c r="CN80" s="1011"/>
      <c r="CO80" s="1011"/>
      <c r="CP80" s="1011"/>
      <c r="CQ80" s="1012"/>
      <c r="CR80" s="1010"/>
      <c r="CS80" s="1011"/>
      <c r="CT80" s="1011"/>
      <c r="CU80" s="1011"/>
      <c r="CV80" s="1012"/>
      <c r="CW80" s="1010"/>
      <c r="CX80" s="1011"/>
      <c r="CY80" s="1011"/>
      <c r="CZ80" s="1011"/>
      <c r="DA80" s="1012"/>
      <c r="DB80" s="1010"/>
      <c r="DC80" s="1011"/>
      <c r="DD80" s="1011"/>
      <c r="DE80" s="1011"/>
      <c r="DF80" s="1012"/>
      <c r="DG80" s="1010"/>
      <c r="DH80" s="1011"/>
      <c r="DI80" s="1011"/>
      <c r="DJ80" s="1011"/>
      <c r="DK80" s="1012"/>
      <c r="DL80" s="1010"/>
      <c r="DM80" s="1011"/>
      <c r="DN80" s="1011"/>
      <c r="DO80" s="1011"/>
      <c r="DP80" s="1012"/>
      <c r="DQ80" s="1010"/>
      <c r="DR80" s="1011"/>
      <c r="DS80" s="1011"/>
      <c r="DT80" s="1011"/>
      <c r="DU80" s="1012"/>
      <c r="DV80" s="998"/>
      <c r="DW80" s="999"/>
      <c r="DX80" s="999"/>
      <c r="DY80" s="999"/>
      <c r="DZ80" s="1000"/>
      <c r="EA80" s="248"/>
    </row>
    <row r="81" spans="1:131" s="249" customFormat="1" ht="26.25" customHeight="1" x14ac:dyDescent="0.15">
      <c r="A81" s="263">
        <v>14</v>
      </c>
      <c r="B81" s="1028"/>
      <c r="C81" s="1029"/>
      <c r="D81" s="1029"/>
      <c r="E81" s="1029"/>
      <c r="F81" s="1029"/>
      <c r="G81" s="1029"/>
      <c r="H81" s="1029"/>
      <c r="I81" s="1029"/>
      <c r="J81" s="1029"/>
      <c r="K81" s="1029"/>
      <c r="L81" s="1029"/>
      <c r="M81" s="1029"/>
      <c r="N81" s="1029"/>
      <c r="O81" s="1029"/>
      <c r="P81" s="1030"/>
      <c r="Q81" s="1031"/>
      <c r="R81" s="1025"/>
      <c r="S81" s="1025"/>
      <c r="T81" s="1025"/>
      <c r="U81" s="1025"/>
      <c r="V81" s="1025"/>
      <c r="W81" s="1025"/>
      <c r="X81" s="1025"/>
      <c r="Y81" s="1025"/>
      <c r="Z81" s="1025"/>
      <c r="AA81" s="1025"/>
      <c r="AB81" s="1025"/>
      <c r="AC81" s="1025"/>
      <c r="AD81" s="1025"/>
      <c r="AE81" s="1025"/>
      <c r="AF81" s="1025"/>
      <c r="AG81" s="1025"/>
      <c r="AH81" s="1025"/>
      <c r="AI81" s="1025"/>
      <c r="AJ81" s="1025"/>
      <c r="AK81" s="1025"/>
      <c r="AL81" s="1025"/>
      <c r="AM81" s="1025"/>
      <c r="AN81" s="1025"/>
      <c r="AO81" s="1025"/>
      <c r="AP81" s="1025"/>
      <c r="AQ81" s="1025"/>
      <c r="AR81" s="1025"/>
      <c r="AS81" s="1025"/>
      <c r="AT81" s="1025"/>
      <c r="AU81" s="1025"/>
      <c r="AV81" s="1025"/>
      <c r="AW81" s="1025"/>
      <c r="AX81" s="1025"/>
      <c r="AY81" s="1025"/>
      <c r="AZ81" s="1026"/>
      <c r="BA81" s="1026"/>
      <c r="BB81" s="1026"/>
      <c r="BC81" s="1026"/>
      <c r="BD81" s="1027"/>
      <c r="BE81" s="267"/>
      <c r="BF81" s="267"/>
      <c r="BG81" s="267"/>
      <c r="BH81" s="267"/>
      <c r="BI81" s="267"/>
      <c r="BJ81" s="267"/>
      <c r="BK81" s="267"/>
      <c r="BL81" s="267"/>
      <c r="BM81" s="267"/>
      <c r="BN81" s="267"/>
      <c r="BO81" s="267"/>
      <c r="BP81" s="267"/>
      <c r="BQ81" s="264">
        <v>75</v>
      </c>
      <c r="BR81" s="269"/>
      <c r="BS81" s="1007"/>
      <c r="BT81" s="1008"/>
      <c r="BU81" s="1008"/>
      <c r="BV81" s="1008"/>
      <c r="BW81" s="1008"/>
      <c r="BX81" s="1008"/>
      <c r="BY81" s="1008"/>
      <c r="BZ81" s="1008"/>
      <c r="CA81" s="1008"/>
      <c r="CB81" s="1008"/>
      <c r="CC81" s="1008"/>
      <c r="CD81" s="1008"/>
      <c r="CE81" s="1008"/>
      <c r="CF81" s="1008"/>
      <c r="CG81" s="1009"/>
      <c r="CH81" s="1010"/>
      <c r="CI81" s="1011"/>
      <c r="CJ81" s="1011"/>
      <c r="CK81" s="1011"/>
      <c r="CL81" s="1012"/>
      <c r="CM81" s="1010"/>
      <c r="CN81" s="1011"/>
      <c r="CO81" s="1011"/>
      <c r="CP81" s="1011"/>
      <c r="CQ81" s="1012"/>
      <c r="CR81" s="1010"/>
      <c r="CS81" s="1011"/>
      <c r="CT81" s="1011"/>
      <c r="CU81" s="1011"/>
      <c r="CV81" s="1012"/>
      <c r="CW81" s="1010"/>
      <c r="CX81" s="1011"/>
      <c r="CY81" s="1011"/>
      <c r="CZ81" s="1011"/>
      <c r="DA81" s="1012"/>
      <c r="DB81" s="1010"/>
      <c r="DC81" s="1011"/>
      <c r="DD81" s="1011"/>
      <c r="DE81" s="1011"/>
      <c r="DF81" s="1012"/>
      <c r="DG81" s="1010"/>
      <c r="DH81" s="1011"/>
      <c r="DI81" s="1011"/>
      <c r="DJ81" s="1011"/>
      <c r="DK81" s="1012"/>
      <c r="DL81" s="1010"/>
      <c r="DM81" s="1011"/>
      <c r="DN81" s="1011"/>
      <c r="DO81" s="1011"/>
      <c r="DP81" s="1012"/>
      <c r="DQ81" s="1010"/>
      <c r="DR81" s="1011"/>
      <c r="DS81" s="1011"/>
      <c r="DT81" s="1011"/>
      <c r="DU81" s="1012"/>
      <c r="DV81" s="998"/>
      <c r="DW81" s="999"/>
      <c r="DX81" s="999"/>
      <c r="DY81" s="999"/>
      <c r="DZ81" s="1000"/>
      <c r="EA81" s="248"/>
    </row>
    <row r="82" spans="1:131" s="249" customFormat="1" ht="26.25" customHeight="1" x14ac:dyDescent="0.15">
      <c r="A82" s="263">
        <v>15</v>
      </c>
      <c r="B82" s="1028"/>
      <c r="C82" s="1029"/>
      <c r="D82" s="1029"/>
      <c r="E82" s="1029"/>
      <c r="F82" s="1029"/>
      <c r="G82" s="1029"/>
      <c r="H82" s="1029"/>
      <c r="I82" s="1029"/>
      <c r="J82" s="1029"/>
      <c r="K82" s="1029"/>
      <c r="L82" s="1029"/>
      <c r="M82" s="1029"/>
      <c r="N82" s="1029"/>
      <c r="O82" s="1029"/>
      <c r="P82" s="1030"/>
      <c r="Q82" s="1031"/>
      <c r="R82" s="1025"/>
      <c r="S82" s="1025"/>
      <c r="T82" s="1025"/>
      <c r="U82" s="1025"/>
      <c r="V82" s="1025"/>
      <c r="W82" s="1025"/>
      <c r="X82" s="1025"/>
      <c r="Y82" s="1025"/>
      <c r="Z82" s="1025"/>
      <c r="AA82" s="1025"/>
      <c r="AB82" s="1025"/>
      <c r="AC82" s="1025"/>
      <c r="AD82" s="1025"/>
      <c r="AE82" s="1025"/>
      <c r="AF82" s="1025"/>
      <c r="AG82" s="1025"/>
      <c r="AH82" s="1025"/>
      <c r="AI82" s="1025"/>
      <c r="AJ82" s="1025"/>
      <c r="AK82" s="1025"/>
      <c r="AL82" s="1025"/>
      <c r="AM82" s="1025"/>
      <c r="AN82" s="1025"/>
      <c r="AO82" s="1025"/>
      <c r="AP82" s="1025"/>
      <c r="AQ82" s="1025"/>
      <c r="AR82" s="1025"/>
      <c r="AS82" s="1025"/>
      <c r="AT82" s="1025"/>
      <c r="AU82" s="1025"/>
      <c r="AV82" s="1025"/>
      <c r="AW82" s="1025"/>
      <c r="AX82" s="1025"/>
      <c r="AY82" s="1025"/>
      <c r="AZ82" s="1026"/>
      <c r="BA82" s="1026"/>
      <c r="BB82" s="1026"/>
      <c r="BC82" s="1026"/>
      <c r="BD82" s="1027"/>
      <c r="BE82" s="267"/>
      <c r="BF82" s="267"/>
      <c r="BG82" s="267"/>
      <c r="BH82" s="267"/>
      <c r="BI82" s="267"/>
      <c r="BJ82" s="267"/>
      <c r="BK82" s="267"/>
      <c r="BL82" s="267"/>
      <c r="BM82" s="267"/>
      <c r="BN82" s="267"/>
      <c r="BO82" s="267"/>
      <c r="BP82" s="267"/>
      <c r="BQ82" s="264">
        <v>76</v>
      </c>
      <c r="BR82" s="269"/>
      <c r="BS82" s="1007"/>
      <c r="BT82" s="1008"/>
      <c r="BU82" s="1008"/>
      <c r="BV82" s="1008"/>
      <c r="BW82" s="1008"/>
      <c r="BX82" s="1008"/>
      <c r="BY82" s="1008"/>
      <c r="BZ82" s="1008"/>
      <c r="CA82" s="1008"/>
      <c r="CB82" s="1008"/>
      <c r="CC82" s="1008"/>
      <c r="CD82" s="1008"/>
      <c r="CE82" s="1008"/>
      <c r="CF82" s="1008"/>
      <c r="CG82" s="1009"/>
      <c r="CH82" s="1010"/>
      <c r="CI82" s="1011"/>
      <c r="CJ82" s="1011"/>
      <c r="CK82" s="1011"/>
      <c r="CL82" s="1012"/>
      <c r="CM82" s="1010"/>
      <c r="CN82" s="1011"/>
      <c r="CO82" s="1011"/>
      <c r="CP82" s="1011"/>
      <c r="CQ82" s="1012"/>
      <c r="CR82" s="1010"/>
      <c r="CS82" s="1011"/>
      <c r="CT82" s="1011"/>
      <c r="CU82" s="1011"/>
      <c r="CV82" s="1012"/>
      <c r="CW82" s="1010"/>
      <c r="CX82" s="1011"/>
      <c r="CY82" s="1011"/>
      <c r="CZ82" s="1011"/>
      <c r="DA82" s="1012"/>
      <c r="DB82" s="1010"/>
      <c r="DC82" s="1011"/>
      <c r="DD82" s="1011"/>
      <c r="DE82" s="1011"/>
      <c r="DF82" s="1012"/>
      <c r="DG82" s="1010"/>
      <c r="DH82" s="1011"/>
      <c r="DI82" s="1011"/>
      <c r="DJ82" s="1011"/>
      <c r="DK82" s="1012"/>
      <c r="DL82" s="1010"/>
      <c r="DM82" s="1011"/>
      <c r="DN82" s="1011"/>
      <c r="DO82" s="1011"/>
      <c r="DP82" s="1012"/>
      <c r="DQ82" s="1010"/>
      <c r="DR82" s="1011"/>
      <c r="DS82" s="1011"/>
      <c r="DT82" s="1011"/>
      <c r="DU82" s="1012"/>
      <c r="DV82" s="998"/>
      <c r="DW82" s="999"/>
      <c r="DX82" s="999"/>
      <c r="DY82" s="999"/>
      <c r="DZ82" s="1000"/>
      <c r="EA82" s="248"/>
    </row>
    <row r="83" spans="1:131" s="249" customFormat="1" ht="26.25" customHeight="1" x14ac:dyDescent="0.15">
      <c r="A83" s="263">
        <v>16</v>
      </c>
      <c r="B83" s="1028"/>
      <c r="C83" s="1029"/>
      <c r="D83" s="1029"/>
      <c r="E83" s="1029"/>
      <c r="F83" s="1029"/>
      <c r="G83" s="1029"/>
      <c r="H83" s="1029"/>
      <c r="I83" s="1029"/>
      <c r="J83" s="1029"/>
      <c r="K83" s="1029"/>
      <c r="L83" s="1029"/>
      <c r="M83" s="1029"/>
      <c r="N83" s="1029"/>
      <c r="O83" s="1029"/>
      <c r="P83" s="1030"/>
      <c r="Q83" s="1031"/>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c r="AS83" s="1025"/>
      <c r="AT83" s="1025"/>
      <c r="AU83" s="1025"/>
      <c r="AV83" s="1025"/>
      <c r="AW83" s="1025"/>
      <c r="AX83" s="1025"/>
      <c r="AY83" s="1025"/>
      <c r="AZ83" s="1026"/>
      <c r="BA83" s="1026"/>
      <c r="BB83" s="1026"/>
      <c r="BC83" s="1026"/>
      <c r="BD83" s="1027"/>
      <c r="BE83" s="267"/>
      <c r="BF83" s="267"/>
      <c r="BG83" s="267"/>
      <c r="BH83" s="267"/>
      <c r="BI83" s="267"/>
      <c r="BJ83" s="267"/>
      <c r="BK83" s="267"/>
      <c r="BL83" s="267"/>
      <c r="BM83" s="267"/>
      <c r="BN83" s="267"/>
      <c r="BO83" s="267"/>
      <c r="BP83" s="267"/>
      <c r="BQ83" s="264">
        <v>77</v>
      </c>
      <c r="BR83" s="269"/>
      <c r="BS83" s="1007"/>
      <c r="BT83" s="1008"/>
      <c r="BU83" s="1008"/>
      <c r="BV83" s="1008"/>
      <c r="BW83" s="1008"/>
      <c r="BX83" s="1008"/>
      <c r="BY83" s="1008"/>
      <c r="BZ83" s="1008"/>
      <c r="CA83" s="1008"/>
      <c r="CB83" s="1008"/>
      <c r="CC83" s="1008"/>
      <c r="CD83" s="1008"/>
      <c r="CE83" s="1008"/>
      <c r="CF83" s="1008"/>
      <c r="CG83" s="1009"/>
      <c r="CH83" s="1010"/>
      <c r="CI83" s="1011"/>
      <c r="CJ83" s="1011"/>
      <c r="CK83" s="1011"/>
      <c r="CL83" s="1012"/>
      <c r="CM83" s="1010"/>
      <c r="CN83" s="1011"/>
      <c r="CO83" s="1011"/>
      <c r="CP83" s="1011"/>
      <c r="CQ83" s="1012"/>
      <c r="CR83" s="1010"/>
      <c r="CS83" s="1011"/>
      <c r="CT83" s="1011"/>
      <c r="CU83" s="1011"/>
      <c r="CV83" s="1012"/>
      <c r="CW83" s="1010"/>
      <c r="CX83" s="1011"/>
      <c r="CY83" s="1011"/>
      <c r="CZ83" s="1011"/>
      <c r="DA83" s="1012"/>
      <c r="DB83" s="1010"/>
      <c r="DC83" s="1011"/>
      <c r="DD83" s="1011"/>
      <c r="DE83" s="1011"/>
      <c r="DF83" s="1012"/>
      <c r="DG83" s="1010"/>
      <c r="DH83" s="1011"/>
      <c r="DI83" s="1011"/>
      <c r="DJ83" s="1011"/>
      <c r="DK83" s="1012"/>
      <c r="DL83" s="1010"/>
      <c r="DM83" s="1011"/>
      <c r="DN83" s="1011"/>
      <c r="DO83" s="1011"/>
      <c r="DP83" s="1012"/>
      <c r="DQ83" s="1010"/>
      <c r="DR83" s="1011"/>
      <c r="DS83" s="1011"/>
      <c r="DT83" s="1011"/>
      <c r="DU83" s="1012"/>
      <c r="DV83" s="998"/>
      <c r="DW83" s="999"/>
      <c r="DX83" s="999"/>
      <c r="DY83" s="999"/>
      <c r="DZ83" s="1000"/>
      <c r="EA83" s="248"/>
    </row>
    <row r="84" spans="1:131" s="249" customFormat="1" ht="26.25" customHeight="1" x14ac:dyDescent="0.15">
      <c r="A84" s="263">
        <v>17</v>
      </c>
      <c r="B84" s="1028"/>
      <c r="C84" s="1029"/>
      <c r="D84" s="1029"/>
      <c r="E84" s="1029"/>
      <c r="F84" s="1029"/>
      <c r="G84" s="1029"/>
      <c r="H84" s="1029"/>
      <c r="I84" s="1029"/>
      <c r="J84" s="1029"/>
      <c r="K84" s="1029"/>
      <c r="L84" s="1029"/>
      <c r="M84" s="1029"/>
      <c r="N84" s="1029"/>
      <c r="O84" s="1029"/>
      <c r="P84" s="1030"/>
      <c r="Q84" s="1031"/>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c r="AS84" s="1025"/>
      <c r="AT84" s="1025"/>
      <c r="AU84" s="1025"/>
      <c r="AV84" s="1025"/>
      <c r="AW84" s="1025"/>
      <c r="AX84" s="1025"/>
      <c r="AY84" s="1025"/>
      <c r="AZ84" s="1026"/>
      <c r="BA84" s="1026"/>
      <c r="BB84" s="1026"/>
      <c r="BC84" s="1026"/>
      <c r="BD84" s="1027"/>
      <c r="BE84" s="267"/>
      <c r="BF84" s="267"/>
      <c r="BG84" s="267"/>
      <c r="BH84" s="267"/>
      <c r="BI84" s="267"/>
      <c r="BJ84" s="267"/>
      <c r="BK84" s="267"/>
      <c r="BL84" s="267"/>
      <c r="BM84" s="267"/>
      <c r="BN84" s="267"/>
      <c r="BO84" s="267"/>
      <c r="BP84" s="267"/>
      <c r="BQ84" s="264">
        <v>78</v>
      </c>
      <c r="BR84" s="269"/>
      <c r="BS84" s="1007"/>
      <c r="BT84" s="1008"/>
      <c r="BU84" s="1008"/>
      <c r="BV84" s="1008"/>
      <c r="BW84" s="1008"/>
      <c r="BX84" s="1008"/>
      <c r="BY84" s="1008"/>
      <c r="BZ84" s="1008"/>
      <c r="CA84" s="1008"/>
      <c r="CB84" s="1008"/>
      <c r="CC84" s="1008"/>
      <c r="CD84" s="1008"/>
      <c r="CE84" s="1008"/>
      <c r="CF84" s="1008"/>
      <c r="CG84" s="1009"/>
      <c r="CH84" s="1010"/>
      <c r="CI84" s="1011"/>
      <c r="CJ84" s="1011"/>
      <c r="CK84" s="1011"/>
      <c r="CL84" s="1012"/>
      <c r="CM84" s="1010"/>
      <c r="CN84" s="1011"/>
      <c r="CO84" s="1011"/>
      <c r="CP84" s="1011"/>
      <c r="CQ84" s="1012"/>
      <c r="CR84" s="1010"/>
      <c r="CS84" s="1011"/>
      <c r="CT84" s="1011"/>
      <c r="CU84" s="1011"/>
      <c r="CV84" s="1012"/>
      <c r="CW84" s="1010"/>
      <c r="CX84" s="1011"/>
      <c r="CY84" s="1011"/>
      <c r="CZ84" s="1011"/>
      <c r="DA84" s="1012"/>
      <c r="DB84" s="1010"/>
      <c r="DC84" s="1011"/>
      <c r="DD84" s="1011"/>
      <c r="DE84" s="1011"/>
      <c r="DF84" s="1012"/>
      <c r="DG84" s="1010"/>
      <c r="DH84" s="1011"/>
      <c r="DI84" s="1011"/>
      <c r="DJ84" s="1011"/>
      <c r="DK84" s="1012"/>
      <c r="DL84" s="1010"/>
      <c r="DM84" s="1011"/>
      <c r="DN84" s="1011"/>
      <c r="DO84" s="1011"/>
      <c r="DP84" s="1012"/>
      <c r="DQ84" s="1010"/>
      <c r="DR84" s="1011"/>
      <c r="DS84" s="1011"/>
      <c r="DT84" s="1011"/>
      <c r="DU84" s="1012"/>
      <c r="DV84" s="998"/>
      <c r="DW84" s="999"/>
      <c r="DX84" s="999"/>
      <c r="DY84" s="999"/>
      <c r="DZ84" s="1000"/>
      <c r="EA84" s="248"/>
    </row>
    <row r="85" spans="1:131" s="249" customFormat="1" ht="26.25" customHeight="1" x14ac:dyDescent="0.15">
      <c r="A85" s="263">
        <v>18</v>
      </c>
      <c r="B85" s="1028"/>
      <c r="C85" s="1029"/>
      <c r="D85" s="1029"/>
      <c r="E85" s="1029"/>
      <c r="F85" s="1029"/>
      <c r="G85" s="1029"/>
      <c r="H85" s="1029"/>
      <c r="I85" s="1029"/>
      <c r="J85" s="1029"/>
      <c r="K85" s="1029"/>
      <c r="L85" s="1029"/>
      <c r="M85" s="1029"/>
      <c r="N85" s="1029"/>
      <c r="O85" s="1029"/>
      <c r="P85" s="1030"/>
      <c r="Q85" s="1031"/>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c r="AR85" s="1025"/>
      <c r="AS85" s="1025"/>
      <c r="AT85" s="1025"/>
      <c r="AU85" s="1025"/>
      <c r="AV85" s="1025"/>
      <c r="AW85" s="1025"/>
      <c r="AX85" s="1025"/>
      <c r="AY85" s="1025"/>
      <c r="AZ85" s="1026"/>
      <c r="BA85" s="1026"/>
      <c r="BB85" s="1026"/>
      <c r="BC85" s="1026"/>
      <c r="BD85" s="1027"/>
      <c r="BE85" s="267"/>
      <c r="BF85" s="267"/>
      <c r="BG85" s="267"/>
      <c r="BH85" s="267"/>
      <c r="BI85" s="267"/>
      <c r="BJ85" s="267"/>
      <c r="BK85" s="267"/>
      <c r="BL85" s="267"/>
      <c r="BM85" s="267"/>
      <c r="BN85" s="267"/>
      <c r="BO85" s="267"/>
      <c r="BP85" s="267"/>
      <c r="BQ85" s="264">
        <v>79</v>
      </c>
      <c r="BR85" s="269"/>
      <c r="BS85" s="1007"/>
      <c r="BT85" s="1008"/>
      <c r="BU85" s="1008"/>
      <c r="BV85" s="1008"/>
      <c r="BW85" s="1008"/>
      <c r="BX85" s="1008"/>
      <c r="BY85" s="1008"/>
      <c r="BZ85" s="1008"/>
      <c r="CA85" s="1008"/>
      <c r="CB85" s="1008"/>
      <c r="CC85" s="1008"/>
      <c r="CD85" s="1008"/>
      <c r="CE85" s="1008"/>
      <c r="CF85" s="1008"/>
      <c r="CG85" s="1009"/>
      <c r="CH85" s="1010"/>
      <c r="CI85" s="1011"/>
      <c r="CJ85" s="1011"/>
      <c r="CK85" s="1011"/>
      <c r="CL85" s="1012"/>
      <c r="CM85" s="1010"/>
      <c r="CN85" s="1011"/>
      <c r="CO85" s="1011"/>
      <c r="CP85" s="1011"/>
      <c r="CQ85" s="1012"/>
      <c r="CR85" s="1010"/>
      <c r="CS85" s="1011"/>
      <c r="CT85" s="1011"/>
      <c r="CU85" s="1011"/>
      <c r="CV85" s="1012"/>
      <c r="CW85" s="1010"/>
      <c r="CX85" s="1011"/>
      <c r="CY85" s="1011"/>
      <c r="CZ85" s="1011"/>
      <c r="DA85" s="1012"/>
      <c r="DB85" s="1010"/>
      <c r="DC85" s="1011"/>
      <c r="DD85" s="1011"/>
      <c r="DE85" s="1011"/>
      <c r="DF85" s="1012"/>
      <c r="DG85" s="1010"/>
      <c r="DH85" s="1011"/>
      <c r="DI85" s="1011"/>
      <c r="DJ85" s="1011"/>
      <c r="DK85" s="1012"/>
      <c r="DL85" s="1010"/>
      <c r="DM85" s="1011"/>
      <c r="DN85" s="1011"/>
      <c r="DO85" s="1011"/>
      <c r="DP85" s="1012"/>
      <c r="DQ85" s="1010"/>
      <c r="DR85" s="1011"/>
      <c r="DS85" s="1011"/>
      <c r="DT85" s="1011"/>
      <c r="DU85" s="1012"/>
      <c r="DV85" s="998"/>
      <c r="DW85" s="999"/>
      <c r="DX85" s="999"/>
      <c r="DY85" s="999"/>
      <c r="DZ85" s="1000"/>
      <c r="EA85" s="248"/>
    </row>
    <row r="86" spans="1:131" s="249" customFormat="1" ht="26.25" customHeight="1" x14ac:dyDescent="0.15">
      <c r="A86" s="263">
        <v>19</v>
      </c>
      <c r="B86" s="1028"/>
      <c r="C86" s="1029"/>
      <c r="D86" s="1029"/>
      <c r="E86" s="1029"/>
      <c r="F86" s="1029"/>
      <c r="G86" s="1029"/>
      <c r="H86" s="1029"/>
      <c r="I86" s="1029"/>
      <c r="J86" s="1029"/>
      <c r="K86" s="1029"/>
      <c r="L86" s="1029"/>
      <c r="M86" s="1029"/>
      <c r="N86" s="1029"/>
      <c r="O86" s="1029"/>
      <c r="P86" s="1030"/>
      <c r="Q86" s="1031"/>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c r="AR86" s="1025"/>
      <c r="AS86" s="1025"/>
      <c r="AT86" s="1025"/>
      <c r="AU86" s="1025"/>
      <c r="AV86" s="1025"/>
      <c r="AW86" s="1025"/>
      <c r="AX86" s="1025"/>
      <c r="AY86" s="1025"/>
      <c r="AZ86" s="1026"/>
      <c r="BA86" s="1026"/>
      <c r="BB86" s="1026"/>
      <c r="BC86" s="1026"/>
      <c r="BD86" s="1027"/>
      <c r="BE86" s="267"/>
      <c r="BF86" s="267"/>
      <c r="BG86" s="267"/>
      <c r="BH86" s="267"/>
      <c r="BI86" s="267"/>
      <c r="BJ86" s="267"/>
      <c r="BK86" s="267"/>
      <c r="BL86" s="267"/>
      <c r="BM86" s="267"/>
      <c r="BN86" s="267"/>
      <c r="BO86" s="267"/>
      <c r="BP86" s="267"/>
      <c r="BQ86" s="264">
        <v>80</v>
      </c>
      <c r="BR86" s="269"/>
      <c r="BS86" s="1007"/>
      <c r="BT86" s="1008"/>
      <c r="BU86" s="1008"/>
      <c r="BV86" s="1008"/>
      <c r="BW86" s="1008"/>
      <c r="BX86" s="1008"/>
      <c r="BY86" s="1008"/>
      <c r="BZ86" s="1008"/>
      <c r="CA86" s="1008"/>
      <c r="CB86" s="1008"/>
      <c r="CC86" s="1008"/>
      <c r="CD86" s="1008"/>
      <c r="CE86" s="1008"/>
      <c r="CF86" s="1008"/>
      <c r="CG86" s="1009"/>
      <c r="CH86" s="1010"/>
      <c r="CI86" s="1011"/>
      <c r="CJ86" s="1011"/>
      <c r="CK86" s="1011"/>
      <c r="CL86" s="1012"/>
      <c r="CM86" s="1010"/>
      <c r="CN86" s="1011"/>
      <c r="CO86" s="1011"/>
      <c r="CP86" s="1011"/>
      <c r="CQ86" s="1012"/>
      <c r="CR86" s="1010"/>
      <c r="CS86" s="1011"/>
      <c r="CT86" s="1011"/>
      <c r="CU86" s="1011"/>
      <c r="CV86" s="1012"/>
      <c r="CW86" s="1010"/>
      <c r="CX86" s="1011"/>
      <c r="CY86" s="1011"/>
      <c r="CZ86" s="1011"/>
      <c r="DA86" s="1012"/>
      <c r="DB86" s="1010"/>
      <c r="DC86" s="1011"/>
      <c r="DD86" s="1011"/>
      <c r="DE86" s="1011"/>
      <c r="DF86" s="1012"/>
      <c r="DG86" s="1010"/>
      <c r="DH86" s="1011"/>
      <c r="DI86" s="1011"/>
      <c r="DJ86" s="1011"/>
      <c r="DK86" s="1012"/>
      <c r="DL86" s="1010"/>
      <c r="DM86" s="1011"/>
      <c r="DN86" s="1011"/>
      <c r="DO86" s="1011"/>
      <c r="DP86" s="1012"/>
      <c r="DQ86" s="1010"/>
      <c r="DR86" s="1011"/>
      <c r="DS86" s="1011"/>
      <c r="DT86" s="1011"/>
      <c r="DU86" s="1012"/>
      <c r="DV86" s="998"/>
      <c r="DW86" s="999"/>
      <c r="DX86" s="999"/>
      <c r="DY86" s="999"/>
      <c r="DZ86" s="1000"/>
      <c r="EA86" s="248"/>
    </row>
    <row r="87" spans="1:131" s="249" customFormat="1" ht="26.25" customHeight="1" x14ac:dyDescent="0.15">
      <c r="A87" s="271">
        <v>20</v>
      </c>
      <c r="B87" s="1018"/>
      <c r="C87" s="1019"/>
      <c r="D87" s="1019"/>
      <c r="E87" s="1019"/>
      <c r="F87" s="1019"/>
      <c r="G87" s="1019"/>
      <c r="H87" s="1019"/>
      <c r="I87" s="1019"/>
      <c r="J87" s="1019"/>
      <c r="K87" s="1019"/>
      <c r="L87" s="1019"/>
      <c r="M87" s="1019"/>
      <c r="N87" s="1019"/>
      <c r="O87" s="1019"/>
      <c r="P87" s="1020"/>
      <c r="Q87" s="1021"/>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3"/>
      <c r="BA87" s="1023"/>
      <c r="BB87" s="1023"/>
      <c r="BC87" s="1023"/>
      <c r="BD87" s="1024"/>
      <c r="BE87" s="267"/>
      <c r="BF87" s="267"/>
      <c r="BG87" s="267"/>
      <c r="BH87" s="267"/>
      <c r="BI87" s="267"/>
      <c r="BJ87" s="267"/>
      <c r="BK87" s="267"/>
      <c r="BL87" s="267"/>
      <c r="BM87" s="267"/>
      <c r="BN87" s="267"/>
      <c r="BO87" s="267"/>
      <c r="BP87" s="267"/>
      <c r="BQ87" s="264">
        <v>81</v>
      </c>
      <c r="BR87" s="269"/>
      <c r="BS87" s="1007"/>
      <c r="BT87" s="1008"/>
      <c r="BU87" s="1008"/>
      <c r="BV87" s="1008"/>
      <c r="BW87" s="1008"/>
      <c r="BX87" s="1008"/>
      <c r="BY87" s="1008"/>
      <c r="BZ87" s="1008"/>
      <c r="CA87" s="1008"/>
      <c r="CB87" s="1008"/>
      <c r="CC87" s="1008"/>
      <c r="CD87" s="1008"/>
      <c r="CE87" s="1008"/>
      <c r="CF87" s="1008"/>
      <c r="CG87" s="1009"/>
      <c r="CH87" s="1010"/>
      <c r="CI87" s="1011"/>
      <c r="CJ87" s="1011"/>
      <c r="CK87" s="1011"/>
      <c r="CL87" s="1012"/>
      <c r="CM87" s="1010"/>
      <c r="CN87" s="1011"/>
      <c r="CO87" s="1011"/>
      <c r="CP87" s="1011"/>
      <c r="CQ87" s="1012"/>
      <c r="CR87" s="1010"/>
      <c r="CS87" s="1011"/>
      <c r="CT87" s="1011"/>
      <c r="CU87" s="1011"/>
      <c r="CV87" s="1012"/>
      <c r="CW87" s="1010"/>
      <c r="CX87" s="1011"/>
      <c r="CY87" s="1011"/>
      <c r="CZ87" s="1011"/>
      <c r="DA87" s="1012"/>
      <c r="DB87" s="1010"/>
      <c r="DC87" s="1011"/>
      <c r="DD87" s="1011"/>
      <c r="DE87" s="1011"/>
      <c r="DF87" s="1012"/>
      <c r="DG87" s="1010"/>
      <c r="DH87" s="1011"/>
      <c r="DI87" s="1011"/>
      <c r="DJ87" s="1011"/>
      <c r="DK87" s="1012"/>
      <c r="DL87" s="1010"/>
      <c r="DM87" s="1011"/>
      <c r="DN87" s="1011"/>
      <c r="DO87" s="1011"/>
      <c r="DP87" s="1012"/>
      <c r="DQ87" s="1010"/>
      <c r="DR87" s="1011"/>
      <c r="DS87" s="1011"/>
      <c r="DT87" s="1011"/>
      <c r="DU87" s="1012"/>
      <c r="DV87" s="998"/>
      <c r="DW87" s="999"/>
      <c r="DX87" s="999"/>
      <c r="DY87" s="999"/>
      <c r="DZ87" s="1000"/>
      <c r="EA87" s="248"/>
    </row>
    <row r="88" spans="1:131" s="249" customFormat="1" ht="26.25" customHeight="1" thickBot="1" x14ac:dyDescent="0.2">
      <c r="A88" s="266" t="s">
        <v>388</v>
      </c>
      <c r="B88" s="1001" t="s">
        <v>420</v>
      </c>
      <c r="C88" s="1002"/>
      <c r="D88" s="1002"/>
      <c r="E88" s="1002"/>
      <c r="F88" s="1002"/>
      <c r="G88" s="1002"/>
      <c r="H88" s="1002"/>
      <c r="I88" s="1002"/>
      <c r="J88" s="1002"/>
      <c r="K88" s="1002"/>
      <c r="L88" s="1002"/>
      <c r="M88" s="1002"/>
      <c r="N88" s="1002"/>
      <c r="O88" s="1002"/>
      <c r="P88" s="1003"/>
      <c r="Q88" s="1016"/>
      <c r="R88" s="1017"/>
      <c r="S88" s="1017"/>
      <c r="T88" s="1017"/>
      <c r="U88" s="1017"/>
      <c r="V88" s="1017"/>
      <c r="W88" s="1017"/>
      <c r="X88" s="1017"/>
      <c r="Y88" s="1017"/>
      <c r="Z88" s="1017"/>
      <c r="AA88" s="1017"/>
      <c r="AB88" s="1017"/>
      <c r="AC88" s="1017"/>
      <c r="AD88" s="1017"/>
      <c r="AE88" s="1017"/>
      <c r="AF88" s="1013">
        <v>12516</v>
      </c>
      <c r="AG88" s="1013"/>
      <c r="AH88" s="1013"/>
      <c r="AI88" s="1013"/>
      <c r="AJ88" s="1013"/>
      <c r="AK88" s="1017"/>
      <c r="AL88" s="1017"/>
      <c r="AM88" s="1017"/>
      <c r="AN88" s="1017"/>
      <c r="AO88" s="1017"/>
      <c r="AP88" s="1013" t="s">
        <v>574</v>
      </c>
      <c r="AQ88" s="1013"/>
      <c r="AR88" s="1013"/>
      <c r="AS88" s="1013"/>
      <c r="AT88" s="1013"/>
      <c r="AU88" s="1013" t="s">
        <v>574</v>
      </c>
      <c r="AV88" s="1013"/>
      <c r="AW88" s="1013"/>
      <c r="AX88" s="1013"/>
      <c r="AY88" s="1013"/>
      <c r="AZ88" s="1014"/>
      <c r="BA88" s="1014"/>
      <c r="BB88" s="1014"/>
      <c r="BC88" s="1014"/>
      <c r="BD88" s="1015"/>
      <c r="BE88" s="267"/>
      <c r="BF88" s="267"/>
      <c r="BG88" s="267"/>
      <c r="BH88" s="267"/>
      <c r="BI88" s="267"/>
      <c r="BJ88" s="267"/>
      <c r="BK88" s="267"/>
      <c r="BL88" s="267"/>
      <c r="BM88" s="267"/>
      <c r="BN88" s="267"/>
      <c r="BO88" s="267"/>
      <c r="BP88" s="267"/>
      <c r="BQ88" s="264">
        <v>82</v>
      </c>
      <c r="BR88" s="269"/>
      <c r="BS88" s="1007"/>
      <c r="BT88" s="1008"/>
      <c r="BU88" s="1008"/>
      <c r="BV88" s="1008"/>
      <c r="BW88" s="1008"/>
      <c r="BX88" s="1008"/>
      <c r="BY88" s="1008"/>
      <c r="BZ88" s="1008"/>
      <c r="CA88" s="1008"/>
      <c r="CB88" s="1008"/>
      <c r="CC88" s="1008"/>
      <c r="CD88" s="1008"/>
      <c r="CE88" s="1008"/>
      <c r="CF88" s="1008"/>
      <c r="CG88" s="1009"/>
      <c r="CH88" s="1010"/>
      <c r="CI88" s="1011"/>
      <c r="CJ88" s="1011"/>
      <c r="CK88" s="1011"/>
      <c r="CL88" s="1012"/>
      <c r="CM88" s="1010"/>
      <c r="CN88" s="1011"/>
      <c r="CO88" s="1011"/>
      <c r="CP88" s="1011"/>
      <c r="CQ88" s="1012"/>
      <c r="CR88" s="1010"/>
      <c r="CS88" s="1011"/>
      <c r="CT88" s="1011"/>
      <c r="CU88" s="1011"/>
      <c r="CV88" s="1012"/>
      <c r="CW88" s="1010"/>
      <c r="CX88" s="1011"/>
      <c r="CY88" s="1011"/>
      <c r="CZ88" s="1011"/>
      <c r="DA88" s="1012"/>
      <c r="DB88" s="1010"/>
      <c r="DC88" s="1011"/>
      <c r="DD88" s="1011"/>
      <c r="DE88" s="1011"/>
      <c r="DF88" s="1012"/>
      <c r="DG88" s="1010"/>
      <c r="DH88" s="1011"/>
      <c r="DI88" s="1011"/>
      <c r="DJ88" s="1011"/>
      <c r="DK88" s="1012"/>
      <c r="DL88" s="1010"/>
      <c r="DM88" s="1011"/>
      <c r="DN88" s="1011"/>
      <c r="DO88" s="1011"/>
      <c r="DP88" s="1012"/>
      <c r="DQ88" s="1010"/>
      <c r="DR88" s="1011"/>
      <c r="DS88" s="1011"/>
      <c r="DT88" s="1011"/>
      <c r="DU88" s="1012"/>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07"/>
      <c r="BT89" s="1008"/>
      <c r="BU89" s="1008"/>
      <c r="BV89" s="1008"/>
      <c r="BW89" s="1008"/>
      <c r="BX89" s="1008"/>
      <c r="BY89" s="1008"/>
      <c r="BZ89" s="1008"/>
      <c r="CA89" s="1008"/>
      <c r="CB89" s="1008"/>
      <c r="CC89" s="1008"/>
      <c r="CD89" s="1008"/>
      <c r="CE89" s="1008"/>
      <c r="CF89" s="1008"/>
      <c r="CG89" s="1009"/>
      <c r="CH89" s="1010"/>
      <c r="CI89" s="1011"/>
      <c r="CJ89" s="1011"/>
      <c r="CK89" s="1011"/>
      <c r="CL89" s="1012"/>
      <c r="CM89" s="1010"/>
      <c r="CN89" s="1011"/>
      <c r="CO89" s="1011"/>
      <c r="CP89" s="1011"/>
      <c r="CQ89" s="1012"/>
      <c r="CR89" s="1010"/>
      <c r="CS89" s="1011"/>
      <c r="CT89" s="1011"/>
      <c r="CU89" s="1011"/>
      <c r="CV89" s="1012"/>
      <c r="CW89" s="1010"/>
      <c r="CX89" s="1011"/>
      <c r="CY89" s="1011"/>
      <c r="CZ89" s="1011"/>
      <c r="DA89" s="1012"/>
      <c r="DB89" s="1010"/>
      <c r="DC89" s="1011"/>
      <c r="DD89" s="1011"/>
      <c r="DE89" s="1011"/>
      <c r="DF89" s="1012"/>
      <c r="DG89" s="1010"/>
      <c r="DH89" s="1011"/>
      <c r="DI89" s="1011"/>
      <c r="DJ89" s="1011"/>
      <c r="DK89" s="1012"/>
      <c r="DL89" s="1010"/>
      <c r="DM89" s="1011"/>
      <c r="DN89" s="1011"/>
      <c r="DO89" s="1011"/>
      <c r="DP89" s="1012"/>
      <c r="DQ89" s="1010"/>
      <c r="DR89" s="1011"/>
      <c r="DS89" s="1011"/>
      <c r="DT89" s="1011"/>
      <c r="DU89" s="1012"/>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07"/>
      <c r="BT90" s="1008"/>
      <c r="BU90" s="1008"/>
      <c r="BV90" s="1008"/>
      <c r="BW90" s="1008"/>
      <c r="BX90" s="1008"/>
      <c r="BY90" s="1008"/>
      <c r="BZ90" s="1008"/>
      <c r="CA90" s="1008"/>
      <c r="CB90" s="1008"/>
      <c r="CC90" s="1008"/>
      <c r="CD90" s="1008"/>
      <c r="CE90" s="1008"/>
      <c r="CF90" s="1008"/>
      <c r="CG90" s="1009"/>
      <c r="CH90" s="1010"/>
      <c r="CI90" s="1011"/>
      <c r="CJ90" s="1011"/>
      <c r="CK90" s="1011"/>
      <c r="CL90" s="1012"/>
      <c r="CM90" s="1010"/>
      <c r="CN90" s="1011"/>
      <c r="CO90" s="1011"/>
      <c r="CP90" s="1011"/>
      <c r="CQ90" s="1012"/>
      <c r="CR90" s="1010"/>
      <c r="CS90" s="1011"/>
      <c r="CT90" s="1011"/>
      <c r="CU90" s="1011"/>
      <c r="CV90" s="1012"/>
      <c r="CW90" s="1010"/>
      <c r="CX90" s="1011"/>
      <c r="CY90" s="1011"/>
      <c r="CZ90" s="1011"/>
      <c r="DA90" s="1012"/>
      <c r="DB90" s="1010"/>
      <c r="DC90" s="1011"/>
      <c r="DD90" s="1011"/>
      <c r="DE90" s="1011"/>
      <c r="DF90" s="1012"/>
      <c r="DG90" s="1010"/>
      <c r="DH90" s="1011"/>
      <c r="DI90" s="1011"/>
      <c r="DJ90" s="1011"/>
      <c r="DK90" s="1012"/>
      <c r="DL90" s="1010"/>
      <c r="DM90" s="1011"/>
      <c r="DN90" s="1011"/>
      <c r="DO90" s="1011"/>
      <c r="DP90" s="1012"/>
      <c r="DQ90" s="1010"/>
      <c r="DR90" s="1011"/>
      <c r="DS90" s="1011"/>
      <c r="DT90" s="1011"/>
      <c r="DU90" s="1012"/>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07"/>
      <c r="BT91" s="1008"/>
      <c r="BU91" s="1008"/>
      <c r="BV91" s="1008"/>
      <c r="BW91" s="1008"/>
      <c r="BX91" s="1008"/>
      <c r="BY91" s="1008"/>
      <c r="BZ91" s="1008"/>
      <c r="CA91" s="1008"/>
      <c r="CB91" s="1008"/>
      <c r="CC91" s="1008"/>
      <c r="CD91" s="1008"/>
      <c r="CE91" s="1008"/>
      <c r="CF91" s="1008"/>
      <c r="CG91" s="1009"/>
      <c r="CH91" s="1010"/>
      <c r="CI91" s="1011"/>
      <c r="CJ91" s="1011"/>
      <c r="CK91" s="1011"/>
      <c r="CL91" s="1012"/>
      <c r="CM91" s="1010"/>
      <c r="CN91" s="1011"/>
      <c r="CO91" s="1011"/>
      <c r="CP91" s="1011"/>
      <c r="CQ91" s="1012"/>
      <c r="CR91" s="1010"/>
      <c r="CS91" s="1011"/>
      <c r="CT91" s="1011"/>
      <c r="CU91" s="1011"/>
      <c r="CV91" s="1012"/>
      <c r="CW91" s="1010"/>
      <c r="CX91" s="1011"/>
      <c r="CY91" s="1011"/>
      <c r="CZ91" s="1011"/>
      <c r="DA91" s="1012"/>
      <c r="DB91" s="1010"/>
      <c r="DC91" s="1011"/>
      <c r="DD91" s="1011"/>
      <c r="DE91" s="1011"/>
      <c r="DF91" s="1012"/>
      <c r="DG91" s="1010"/>
      <c r="DH91" s="1011"/>
      <c r="DI91" s="1011"/>
      <c r="DJ91" s="1011"/>
      <c r="DK91" s="1012"/>
      <c r="DL91" s="1010"/>
      <c r="DM91" s="1011"/>
      <c r="DN91" s="1011"/>
      <c r="DO91" s="1011"/>
      <c r="DP91" s="1012"/>
      <c r="DQ91" s="1010"/>
      <c r="DR91" s="1011"/>
      <c r="DS91" s="1011"/>
      <c r="DT91" s="1011"/>
      <c r="DU91" s="1012"/>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07"/>
      <c r="BT92" s="1008"/>
      <c r="BU92" s="1008"/>
      <c r="BV92" s="1008"/>
      <c r="BW92" s="1008"/>
      <c r="BX92" s="1008"/>
      <c r="BY92" s="1008"/>
      <c r="BZ92" s="1008"/>
      <c r="CA92" s="1008"/>
      <c r="CB92" s="1008"/>
      <c r="CC92" s="1008"/>
      <c r="CD92" s="1008"/>
      <c r="CE92" s="1008"/>
      <c r="CF92" s="1008"/>
      <c r="CG92" s="1009"/>
      <c r="CH92" s="1010"/>
      <c r="CI92" s="1011"/>
      <c r="CJ92" s="1011"/>
      <c r="CK92" s="1011"/>
      <c r="CL92" s="1012"/>
      <c r="CM92" s="1010"/>
      <c r="CN92" s="1011"/>
      <c r="CO92" s="1011"/>
      <c r="CP92" s="1011"/>
      <c r="CQ92" s="1012"/>
      <c r="CR92" s="1010"/>
      <c r="CS92" s="1011"/>
      <c r="CT92" s="1011"/>
      <c r="CU92" s="1011"/>
      <c r="CV92" s="1012"/>
      <c r="CW92" s="1010"/>
      <c r="CX92" s="1011"/>
      <c r="CY92" s="1011"/>
      <c r="CZ92" s="1011"/>
      <c r="DA92" s="1012"/>
      <c r="DB92" s="1010"/>
      <c r="DC92" s="1011"/>
      <c r="DD92" s="1011"/>
      <c r="DE92" s="1011"/>
      <c r="DF92" s="1012"/>
      <c r="DG92" s="1010"/>
      <c r="DH92" s="1011"/>
      <c r="DI92" s="1011"/>
      <c r="DJ92" s="1011"/>
      <c r="DK92" s="1012"/>
      <c r="DL92" s="1010"/>
      <c r="DM92" s="1011"/>
      <c r="DN92" s="1011"/>
      <c r="DO92" s="1011"/>
      <c r="DP92" s="1012"/>
      <c r="DQ92" s="1010"/>
      <c r="DR92" s="1011"/>
      <c r="DS92" s="1011"/>
      <c r="DT92" s="1011"/>
      <c r="DU92" s="1012"/>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07"/>
      <c r="BT93" s="1008"/>
      <c r="BU93" s="1008"/>
      <c r="BV93" s="1008"/>
      <c r="BW93" s="1008"/>
      <c r="BX93" s="1008"/>
      <c r="BY93" s="1008"/>
      <c r="BZ93" s="1008"/>
      <c r="CA93" s="1008"/>
      <c r="CB93" s="1008"/>
      <c r="CC93" s="1008"/>
      <c r="CD93" s="1008"/>
      <c r="CE93" s="1008"/>
      <c r="CF93" s="1008"/>
      <c r="CG93" s="1009"/>
      <c r="CH93" s="1010"/>
      <c r="CI93" s="1011"/>
      <c r="CJ93" s="1011"/>
      <c r="CK93" s="1011"/>
      <c r="CL93" s="1012"/>
      <c r="CM93" s="1010"/>
      <c r="CN93" s="1011"/>
      <c r="CO93" s="1011"/>
      <c r="CP93" s="1011"/>
      <c r="CQ93" s="1012"/>
      <c r="CR93" s="1010"/>
      <c r="CS93" s="1011"/>
      <c r="CT93" s="1011"/>
      <c r="CU93" s="1011"/>
      <c r="CV93" s="1012"/>
      <c r="CW93" s="1010"/>
      <c r="CX93" s="1011"/>
      <c r="CY93" s="1011"/>
      <c r="CZ93" s="1011"/>
      <c r="DA93" s="1012"/>
      <c r="DB93" s="1010"/>
      <c r="DC93" s="1011"/>
      <c r="DD93" s="1011"/>
      <c r="DE93" s="1011"/>
      <c r="DF93" s="1012"/>
      <c r="DG93" s="1010"/>
      <c r="DH93" s="1011"/>
      <c r="DI93" s="1011"/>
      <c r="DJ93" s="1011"/>
      <c r="DK93" s="1012"/>
      <c r="DL93" s="1010"/>
      <c r="DM93" s="1011"/>
      <c r="DN93" s="1011"/>
      <c r="DO93" s="1011"/>
      <c r="DP93" s="1012"/>
      <c r="DQ93" s="1010"/>
      <c r="DR93" s="1011"/>
      <c r="DS93" s="1011"/>
      <c r="DT93" s="1011"/>
      <c r="DU93" s="1012"/>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07"/>
      <c r="BT94" s="1008"/>
      <c r="BU94" s="1008"/>
      <c r="BV94" s="1008"/>
      <c r="BW94" s="1008"/>
      <c r="BX94" s="1008"/>
      <c r="BY94" s="1008"/>
      <c r="BZ94" s="1008"/>
      <c r="CA94" s="1008"/>
      <c r="CB94" s="1008"/>
      <c r="CC94" s="1008"/>
      <c r="CD94" s="1008"/>
      <c r="CE94" s="1008"/>
      <c r="CF94" s="1008"/>
      <c r="CG94" s="1009"/>
      <c r="CH94" s="1010"/>
      <c r="CI94" s="1011"/>
      <c r="CJ94" s="1011"/>
      <c r="CK94" s="1011"/>
      <c r="CL94" s="1012"/>
      <c r="CM94" s="1010"/>
      <c r="CN94" s="1011"/>
      <c r="CO94" s="1011"/>
      <c r="CP94" s="1011"/>
      <c r="CQ94" s="1012"/>
      <c r="CR94" s="1010"/>
      <c r="CS94" s="1011"/>
      <c r="CT94" s="1011"/>
      <c r="CU94" s="1011"/>
      <c r="CV94" s="1012"/>
      <c r="CW94" s="1010"/>
      <c r="CX94" s="1011"/>
      <c r="CY94" s="1011"/>
      <c r="CZ94" s="1011"/>
      <c r="DA94" s="1012"/>
      <c r="DB94" s="1010"/>
      <c r="DC94" s="1011"/>
      <c r="DD94" s="1011"/>
      <c r="DE94" s="1011"/>
      <c r="DF94" s="1012"/>
      <c r="DG94" s="1010"/>
      <c r="DH94" s="1011"/>
      <c r="DI94" s="1011"/>
      <c r="DJ94" s="1011"/>
      <c r="DK94" s="1012"/>
      <c r="DL94" s="1010"/>
      <c r="DM94" s="1011"/>
      <c r="DN94" s="1011"/>
      <c r="DO94" s="1011"/>
      <c r="DP94" s="1012"/>
      <c r="DQ94" s="1010"/>
      <c r="DR94" s="1011"/>
      <c r="DS94" s="1011"/>
      <c r="DT94" s="1011"/>
      <c r="DU94" s="1012"/>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07"/>
      <c r="BT95" s="1008"/>
      <c r="BU95" s="1008"/>
      <c r="BV95" s="1008"/>
      <c r="BW95" s="1008"/>
      <c r="BX95" s="1008"/>
      <c r="BY95" s="1008"/>
      <c r="BZ95" s="1008"/>
      <c r="CA95" s="1008"/>
      <c r="CB95" s="1008"/>
      <c r="CC95" s="1008"/>
      <c r="CD95" s="1008"/>
      <c r="CE95" s="1008"/>
      <c r="CF95" s="1008"/>
      <c r="CG95" s="1009"/>
      <c r="CH95" s="1010"/>
      <c r="CI95" s="1011"/>
      <c r="CJ95" s="1011"/>
      <c r="CK95" s="1011"/>
      <c r="CL95" s="1012"/>
      <c r="CM95" s="1010"/>
      <c r="CN95" s="1011"/>
      <c r="CO95" s="1011"/>
      <c r="CP95" s="1011"/>
      <c r="CQ95" s="1012"/>
      <c r="CR95" s="1010"/>
      <c r="CS95" s="1011"/>
      <c r="CT95" s="1011"/>
      <c r="CU95" s="1011"/>
      <c r="CV95" s="1012"/>
      <c r="CW95" s="1010"/>
      <c r="CX95" s="1011"/>
      <c r="CY95" s="1011"/>
      <c r="CZ95" s="1011"/>
      <c r="DA95" s="1012"/>
      <c r="DB95" s="1010"/>
      <c r="DC95" s="1011"/>
      <c r="DD95" s="1011"/>
      <c r="DE95" s="1011"/>
      <c r="DF95" s="1012"/>
      <c r="DG95" s="1010"/>
      <c r="DH95" s="1011"/>
      <c r="DI95" s="1011"/>
      <c r="DJ95" s="1011"/>
      <c r="DK95" s="1012"/>
      <c r="DL95" s="1010"/>
      <c r="DM95" s="1011"/>
      <c r="DN95" s="1011"/>
      <c r="DO95" s="1011"/>
      <c r="DP95" s="1012"/>
      <c r="DQ95" s="1010"/>
      <c r="DR95" s="1011"/>
      <c r="DS95" s="1011"/>
      <c r="DT95" s="1011"/>
      <c r="DU95" s="1012"/>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07"/>
      <c r="BT96" s="1008"/>
      <c r="BU96" s="1008"/>
      <c r="BV96" s="1008"/>
      <c r="BW96" s="1008"/>
      <c r="BX96" s="1008"/>
      <c r="BY96" s="1008"/>
      <c r="BZ96" s="1008"/>
      <c r="CA96" s="1008"/>
      <c r="CB96" s="1008"/>
      <c r="CC96" s="1008"/>
      <c r="CD96" s="1008"/>
      <c r="CE96" s="1008"/>
      <c r="CF96" s="1008"/>
      <c r="CG96" s="1009"/>
      <c r="CH96" s="1010"/>
      <c r="CI96" s="1011"/>
      <c r="CJ96" s="1011"/>
      <c r="CK96" s="1011"/>
      <c r="CL96" s="1012"/>
      <c r="CM96" s="1010"/>
      <c r="CN96" s="1011"/>
      <c r="CO96" s="1011"/>
      <c r="CP96" s="1011"/>
      <c r="CQ96" s="1012"/>
      <c r="CR96" s="1010"/>
      <c r="CS96" s="1011"/>
      <c r="CT96" s="1011"/>
      <c r="CU96" s="1011"/>
      <c r="CV96" s="1012"/>
      <c r="CW96" s="1010"/>
      <c r="CX96" s="1011"/>
      <c r="CY96" s="1011"/>
      <c r="CZ96" s="1011"/>
      <c r="DA96" s="1012"/>
      <c r="DB96" s="1010"/>
      <c r="DC96" s="1011"/>
      <c r="DD96" s="1011"/>
      <c r="DE96" s="1011"/>
      <c r="DF96" s="1012"/>
      <c r="DG96" s="1010"/>
      <c r="DH96" s="1011"/>
      <c r="DI96" s="1011"/>
      <c r="DJ96" s="1011"/>
      <c r="DK96" s="1012"/>
      <c r="DL96" s="1010"/>
      <c r="DM96" s="1011"/>
      <c r="DN96" s="1011"/>
      <c r="DO96" s="1011"/>
      <c r="DP96" s="1012"/>
      <c r="DQ96" s="1010"/>
      <c r="DR96" s="1011"/>
      <c r="DS96" s="1011"/>
      <c r="DT96" s="1011"/>
      <c r="DU96" s="1012"/>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07"/>
      <c r="BT97" s="1008"/>
      <c r="BU97" s="1008"/>
      <c r="BV97" s="1008"/>
      <c r="BW97" s="1008"/>
      <c r="BX97" s="1008"/>
      <c r="BY97" s="1008"/>
      <c r="BZ97" s="1008"/>
      <c r="CA97" s="1008"/>
      <c r="CB97" s="1008"/>
      <c r="CC97" s="1008"/>
      <c r="CD97" s="1008"/>
      <c r="CE97" s="1008"/>
      <c r="CF97" s="1008"/>
      <c r="CG97" s="1009"/>
      <c r="CH97" s="1010"/>
      <c r="CI97" s="1011"/>
      <c r="CJ97" s="1011"/>
      <c r="CK97" s="1011"/>
      <c r="CL97" s="1012"/>
      <c r="CM97" s="1010"/>
      <c r="CN97" s="1011"/>
      <c r="CO97" s="1011"/>
      <c r="CP97" s="1011"/>
      <c r="CQ97" s="1012"/>
      <c r="CR97" s="1010"/>
      <c r="CS97" s="1011"/>
      <c r="CT97" s="1011"/>
      <c r="CU97" s="1011"/>
      <c r="CV97" s="1012"/>
      <c r="CW97" s="1010"/>
      <c r="CX97" s="1011"/>
      <c r="CY97" s="1011"/>
      <c r="CZ97" s="1011"/>
      <c r="DA97" s="1012"/>
      <c r="DB97" s="1010"/>
      <c r="DC97" s="1011"/>
      <c r="DD97" s="1011"/>
      <c r="DE97" s="1011"/>
      <c r="DF97" s="1012"/>
      <c r="DG97" s="1010"/>
      <c r="DH97" s="1011"/>
      <c r="DI97" s="1011"/>
      <c r="DJ97" s="1011"/>
      <c r="DK97" s="1012"/>
      <c r="DL97" s="1010"/>
      <c r="DM97" s="1011"/>
      <c r="DN97" s="1011"/>
      <c r="DO97" s="1011"/>
      <c r="DP97" s="1012"/>
      <c r="DQ97" s="1010"/>
      <c r="DR97" s="1011"/>
      <c r="DS97" s="1011"/>
      <c r="DT97" s="1011"/>
      <c r="DU97" s="1012"/>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07"/>
      <c r="BT98" s="1008"/>
      <c r="BU98" s="1008"/>
      <c r="BV98" s="1008"/>
      <c r="BW98" s="1008"/>
      <c r="BX98" s="1008"/>
      <c r="BY98" s="1008"/>
      <c r="BZ98" s="1008"/>
      <c r="CA98" s="1008"/>
      <c r="CB98" s="1008"/>
      <c r="CC98" s="1008"/>
      <c r="CD98" s="1008"/>
      <c r="CE98" s="1008"/>
      <c r="CF98" s="1008"/>
      <c r="CG98" s="1009"/>
      <c r="CH98" s="1010"/>
      <c r="CI98" s="1011"/>
      <c r="CJ98" s="1011"/>
      <c r="CK98" s="1011"/>
      <c r="CL98" s="1012"/>
      <c r="CM98" s="1010"/>
      <c r="CN98" s="1011"/>
      <c r="CO98" s="1011"/>
      <c r="CP98" s="1011"/>
      <c r="CQ98" s="1012"/>
      <c r="CR98" s="1010"/>
      <c r="CS98" s="1011"/>
      <c r="CT98" s="1011"/>
      <c r="CU98" s="1011"/>
      <c r="CV98" s="1012"/>
      <c r="CW98" s="1010"/>
      <c r="CX98" s="1011"/>
      <c r="CY98" s="1011"/>
      <c r="CZ98" s="1011"/>
      <c r="DA98" s="1012"/>
      <c r="DB98" s="1010"/>
      <c r="DC98" s="1011"/>
      <c r="DD98" s="1011"/>
      <c r="DE98" s="1011"/>
      <c r="DF98" s="1012"/>
      <c r="DG98" s="1010"/>
      <c r="DH98" s="1011"/>
      <c r="DI98" s="1011"/>
      <c r="DJ98" s="1011"/>
      <c r="DK98" s="1012"/>
      <c r="DL98" s="1010"/>
      <c r="DM98" s="1011"/>
      <c r="DN98" s="1011"/>
      <c r="DO98" s="1011"/>
      <c r="DP98" s="1012"/>
      <c r="DQ98" s="1010"/>
      <c r="DR98" s="1011"/>
      <c r="DS98" s="1011"/>
      <c r="DT98" s="1011"/>
      <c r="DU98" s="1012"/>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07"/>
      <c r="BT99" s="1008"/>
      <c r="BU99" s="1008"/>
      <c r="BV99" s="1008"/>
      <c r="BW99" s="1008"/>
      <c r="BX99" s="1008"/>
      <c r="BY99" s="1008"/>
      <c r="BZ99" s="1008"/>
      <c r="CA99" s="1008"/>
      <c r="CB99" s="1008"/>
      <c r="CC99" s="1008"/>
      <c r="CD99" s="1008"/>
      <c r="CE99" s="1008"/>
      <c r="CF99" s="1008"/>
      <c r="CG99" s="1009"/>
      <c r="CH99" s="1010"/>
      <c r="CI99" s="1011"/>
      <c r="CJ99" s="1011"/>
      <c r="CK99" s="1011"/>
      <c r="CL99" s="1012"/>
      <c r="CM99" s="1010"/>
      <c r="CN99" s="1011"/>
      <c r="CO99" s="1011"/>
      <c r="CP99" s="1011"/>
      <c r="CQ99" s="1012"/>
      <c r="CR99" s="1010"/>
      <c r="CS99" s="1011"/>
      <c r="CT99" s="1011"/>
      <c r="CU99" s="1011"/>
      <c r="CV99" s="1012"/>
      <c r="CW99" s="1010"/>
      <c r="CX99" s="1011"/>
      <c r="CY99" s="1011"/>
      <c r="CZ99" s="1011"/>
      <c r="DA99" s="1012"/>
      <c r="DB99" s="1010"/>
      <c r="DC99" s="1011"/>
      <c r="DD99" s="1011"/>
      <c r="DE99" s="1011"/>
      <c r="DF99" s="1012"/>
      <c r="DG99" s="1010"/>
      <c r="DH99" s="1011"/>
      <c r="DI99" s="1011"/>
      <c r="DJ99" s="1011"/>
      <c r="DK99" s="1012"/>
      <c r="DL99" s="1010"/>
      <c r="DM99" s="1011"/>
      <c r="DN99" s="1011"/>
      <c r="DO99" s="1011"/>
      <c r="DP99" s="1012"/>
      <c r="DQ99" s="1010"/>
      <c r="DR99" s="1011"/>
      <c r="DS99" s="1011"/>
      <c r="DT99" s="1011"/>
      <c r="DU99" s="1012"/>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07"/>
      <c r="BT100" s="1008"/>
      <c r="BU100" s="1008"/>
      <c r="BV100" s="1008"/>
      <c r="BW100" s="1008"/>
      <c r="BX100" s="1008"/>
      <c r="BY100" s="1008"/>
      <c r="BZ100" s="1008"/>
      <c r="CA100" s="1008"/>
      <c r="CB100" s="1008"/>
      <c r="CC100" s="1008"/>
      <c r="CD100" s="1008"/>
      <c r="CE100" s="1008"/>
      <c r="CF100" s="1008"/>
      <c r="CG100" s="1009"/>
      <c r="CH100" s="1010"/>
      <c r="CI100" s="1011"/>
      <c r="CJ100" s="1011"/>
      <c r="CK100" s="1011"/>
      <c r="CL100" s="1012"/>
      <c r="CM100" s="1010"/>
      <c r="CN100" s="1011"/>
      <c r="CO100" s="1011"/>
      <c r="CP100" s="1011"/>
      <c r="CQ100" s="1012"/>
      <c r="CR100" s="1010"/>
      <c r="CS100" s="1011"/>
      <c r="CT100" s="1011"/>
      <c r="CU100" s="1011"/>
      <c r="CV100" s="1012"/>
      <c r="CW100" s="1010"/>
      <c r="CX100" s="1011"/>
      <c r="CY100" s="1011"/>
      <c r="CZ100" s="1011"/>
      <c r="DA100" s="1012"/>
      <c r="DB100" s="1010"/>
      <c r="DC100" s="1011"/>
      <c r="DD100" s="1011"/>
      <c r="DE100" s="1011"/>
      <c r="DF100" s="1012"/>
      <c r="DG100" s="1010"/>
      <c r="DH100" s="1011"/>
      <c r="DI100" s="1011"/>
      <c r="DJ100" s="1011"/>
      <c r="DK100" s="1012"/>
      <c r="DL100" s="1010"/>
      <c r="DM100" s="1011"/>
      <c r="DN100" s="1011"/>
      <c r="DO100" s="1011"/>
      <c r="DP100" s="1012"/>
      <c r="DQ100" s="1010"/>
      <c r="DR100" s="1011"/>
      <c r="DS100" s="1011"/>
      <c r="DT100" s="1011"/>
      <c r="DU100" s="1012"/>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07"/>
      <c r="BT101" s="1008"/>
      <c r="BU101" s="1008"/>
      <c r="BV101" s="1008"/>
      <c r="BW101" s="1008"/>
      <c r="BX101" s="1008"/>
      <c r="BY101" s="1008"/>
      <c r="BZ101" s="1008"/>
      <c r="CA101" s="1008"/>
      <c r="CB101" s="1008"/>
      <c r="CC101" s="1008"/>
      <c r="CD101" s="1008"/>
      <c r="CE101" s="1008"/>
      <c r="CF101" s="1008"/>
      <c r="CG101" s="1009"/>
      <c r="CH101" s="1010"/>
      <c r="CI101" s="1011"/>
      <c r="CJ101" s="1011"/>
      <c r="CK101" s="1011"/>
      <c r="CL101" s="1012"/>
      <c r="CM101" s="1010"/>
      <c r="CN101" s="1011"/>
      <c r="CO101" s="1011"/>
      <c r="CP101" s="1011"/>
      <c r="CQ101" s="1012"/>
      <c r="CR101" s="1010"/>
      <c r="CS101" s="1011"/>
      <c r="CT101" s="1011"/>
      <c r="CU101" s="1011"/>
      <c r="CV101" s="1012"/>
      <c r="CW101" s="1010"/>
      <c r="CX101" s="1011"/>
      <c r="CY101" s="1011"/>
      <c r="CZ101" s="1011"/>
      <c r="DA101" s="1012"/>
      <c r="DB101" s="1010"/>
      <c r="DC101" s="1011"/>
      <c r="DD101" s="1011"/>
      <c r="DE101" s="1011"/>
      <c r="DF101" s="1012"/>
      <c r="DG101" s="1010"/>
      <c r="DH101" s="1011"/>
      <c r="DI101" s="1011"/>
      <c r="DJ101" s="1011"/>
      <c r="DK101" s="1012"/>
      <c r="DL101" s="1010"/>
      <c r="DM101" s="1011"/>
      <c r="DN101" s="1011"/>
      <c r="DO101" s="1011"/>
      <c r="DP101" s="1012"/>
      <c r="DQ101" s="1010"/>
      <c r="DR101" s="1011"/>
      <c r="DS101" s="1011"/>
      <c r="DT101" s="1011"/>
      <c r="DU101" s="1012"/>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990">
        <f>SUM(CR7:CV13)</f>
        <v>155.5</v>
      </c>
      <c r="CS102" s="991"/>
      <c r="CT102" s="991"/>
      <c r="CU102" s="991"/>
      <c r="CV102" s="992"/>
      <c r="CW102" s="990" t="s">
        <v>587</v>
      </c>
      <c r="CX102" s="991"/>
      <c r="CY102" s="991"/>
      <c r="CZ102" s="991"/>
      <c r="DA102" s="992"/>
      <c r="DB102" s="990" t="s">
        <v>587</v>
      </c>
      <c r="DC102" s="991"/>
      <c r="DD102" s="991"/>
      <c r="DE102" s="991"/>
      <c r="DF102" s="992"/>
      <c r="DG102" s="990" t="s">
        <v>587</v>
      </c>
      <c r="DH102" s="991"/>
      <c r="DI102" s="991"/>
      <c r="DJ102" s="991"/>
      <c r="DK102" s="992"/>
      <c r="DL102" s="990">
        <f t="shared" ref="DL102" si="0">SUM(DL7:DP13)</f>
        <v>125.08799999999999</v>
      </c>
      <c r="DM102" s="991"/>
      <c r="DN102" s="991"/>
      <c r="DO102" s="991"/>
      <c r="DP102" s="992"/>
      <c r="DQ102" s="990">
        <f t="shared" ref="DQ102" si="1">SUM(DQ7:DU13)</f>
        <v>59.323</v>
      </c>
      <c r="DR102" s="991"/>
      <c r="DS102" s="991"/>
      <c r="DT102" s="991"/>
      <c r="DU102" s="992"/>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303</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303</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303</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1091530</v>
      </c>
      <c r="AB110" s="944"/>
      <c r="AC110" s="944"/>
      <c r="AD110" s="944"/>
      <c r="AE110" s="945"/>
      <c r="AF110" s="946">
        <v>1062923</v>
      </c>
      <c r="AG110" s="944"/>
      <c r="AH110" s="944"/>
      <c r="AI110" s="944"/>
      <c r="AJ110" s="945"/>
      <c r="AK110" s="946">
        <v>1042989</v>
      </c>
      <c r="AL110" s="944"/>
      <c r="AM110" s="944"/>
      <c r="AN110" s="944"/>
      <c r="AO110" s="945"/>
      <c r="AP110" s="947">
        <v>19.3</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10637411</v>
      </c>
      <c r="BR110" s="891"/>
      <c r="BS110" s="891"/>
      <c r="BT110" s="891"/>
      <c r="BU110" s="891"/>
      <c r="BV110" s="891">
        <v>11001517</v>
      </c>
      <c r="BW110" s="891"/>
      <c r="BX110" s="891"/>
      <c r="BY110" s="891"/>
      <c r="BZ110" s="891"/>
      <c r="CA110" s="891">
        <v>11200453</v>
      </c>
      <c r="CB110" s="891"/>
      <c r="CC110" s="891"/>
      <c r="CD110" s="891"/>
      <c r="CE110" s="891"/>
      <c r="CF110" s="915">
        <v>206.9</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390</v>
      </c>
      <c r="DH110" s="891"/>
      <c r="DI110" s="891"/>
      <c r="DJ110" s="891"/>
      <c r="DK110" s="891"/>
      <c r="DL110" s="891" t="s">
        <v>390</v>
      </c>
      <c r="DM110" s="891"/>
      <c r="DN110" s="891"/>
      <c r="DO110" s="891"/>
      <c r="DP110" s="891"/>
      <c r="DQ110" s="891" t="s">
        <v>127</v>
      </c>
      <c r="DR110" s="891"/>
      <c r="DS110" s="891"/>
      <c r="DT110" s="891"/>
      <c r="DU110" s="891"/>
      <c r="DV110" s="892" t="s">
        <v>127</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390</v>
      </c>
      <c r="AG111" s="972"/>
      <c r="AH111" s="972"/>
      <c r="AI111" s="972"/>
      <c r="AJ111" s="973"/>
      <c r="AK111" s="974" t="s">
        <v>390</v>
      </c>
      <c r="AL111" s="972"/>
      <c r="AM111" s="972"/>
      <c r="AN111" s="972"/>
      <c r="AO111" s="973"/>
      <c r="AP111" s="975" t="s">
        <v>127</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6800</v>
      </c>
      <c r="BR111" s="863"/>
      <c r="BS111" s="863"/>
      <c r="BT111" s="863"/>
      <c r="BU111" s="863"/>
      <c r="BV111" s="863">
        <v>4485</v>
      </c>
      <c r="BW111" s="863"/>
      <c r="BX111" s="863"/>
      <c r="BY111" s="863"/>
      <c r="BZ111" s="863"/>
      <c r="CA111" s="863">
        <v>2992</v>
      </c>
      <c r="CB111" s="863"/>
      <c r="CC111" s="863"/>
      <c r="CD111" s="863"/>
      <c r="CE111" s="863"/>
      <c r="CF111" s="924">
        <v>0.1</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390</v>
      </c>
      <c r="DH111" s="863"/>
      <c r="DI111" s="863"/>
      <c r="DJ111" s="863"/>
      <c r="DK111" s="863"/>
      <c r="DL111" s="863" t="s">
        <v>127</v>
      </c>
      <c r="DM111" s="863"/>
      <c r="DN111" s="863"/>
      <c r="DO111" s="863"/>
      <c r="DP111" s="863"/>
      <c r="DQ111" s="863" t="s">
        <v>390</v>
      </c>
      <c r="DR111" s="863"/>
      <c r="DS111" s="863"/>
      <c r="DT111" s="863"/>
      <c r="DU111" s="863"/>
      <c r="DV111" s="840" t="s">
        <v>127</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390</v>
      </c>
      <c r="AB112" s="826"/>
      <c r="AC112" s="826"/>
      <c r="AD112" s="826"/>
      <c r="AE112" s="827"/>
      <c r="AF112" s="828" t="s">
        <v>127</v>
      </c>
      <c r="AG112" s="826"/>
      <c r="AH112" s="826"/>
      <c r="AI112" s="826"/>
      <c r="AJ112" s="827"/>
      <c r="AK112" s="828" t="s">
        <v>127</v>
      </c>
      <c r="AL112" s="826"/>
      <c r="AM112" s="826"/>
      <c r="AN112" s="826"/>
      <c r="AO112" s="827"/>
      <c r="AP112" s="873" t="s">
        <v>390</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3150059</v>
      </c>
      <c r="BR112" s="863"/>
      <c r="BS112" s="863"/>
      <c r="BT112" s="863"/>
      <c r="BU112" s="863"/>
      <c r="BV112" s="863">
        <v>3293081</v>
      </c>
      <c r="BW112" s="863"/>
      <c r="BX112" s="863"/>
      <c r="BY112" s="863"/>
      <c r="BZ112" s="863"/>
      <c r="CA112" s="863">
        <v>3199019</v>
      </c>
      <c r="CB112" s="863"/>
      <c r="CC112" s="863"/>
      <c r="CD112" s="863"/>
      <c r="CE112" s="863"/>
      <c r="CF112" s="924">
        <v>59.1</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390</v>
      </c>
      <c r="DH112" s="863"/>
      <c r="DI112" s="863"/>
      <c r="DJ112" s="863"/>
      <c r="DK112" s="863"/>
      <c r="DL112" s="863" t="s">
        <v>390</v>
      </c>
      <c r="DM112" s="863"/>
      <c r="DN112" s="863"/>
      <c r="DO112" s="863"/>
      <c r="DP112" s="863"/>
      <c r="DQ112" s="863" t="s">
        <v>127</v>
      </c>
      <c r="DR112" s="863"/>
      <c r="DS112" s="863"/>
      <c r="DT112" s="863"/>
      <c r="DU112" s="863"/>
      <c r="DV112" s="840" t="s">
        <v>390</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260702</v>
      </c>
      <c r="AB113" s="972"/>
      <c r="AC113" s="972"/>
      <c r="AD113" s="972"/>
      <c r="AE113" s="973"/>
      <c r="AF113" s="974">
        <v>263884</v>
      </c>
      <c r="AG113" s="972"/>
      <c r="AH113" s="972"/>
      <c r="AI113" s="972"/>
      <c r="AJ113" s="973"/>
      <c r="AK113" s="974">
        <v>265303</v>
      </c>
      <c r="AL113" s="972"/>
      <c r="AM113" s="972"/>
      <c r="AN113" s="972"/>
      <c r="AO113" s="973"/>
      <c r="AP113" s="975">
        <v>4.9000000000000004</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t="s">
        <v>127</v>
      </c>
      <c r="BR113" s="863"/>
      <c r="BS113" s="863"/>
      <c r="BT113" s="863"/>
      <c r="BU113" s="863"/>
      <c r="BV113" s="863" t="s">
        <v>390</v>
      </c>
      <c r="BW113" s="863"/>
      <c r="BX113" s="863"/>
      <c r="BY113" s="863"/>
      <c r="BZ113" s="863"/>
      <c r="CA113" s="863" t="s">
        <v>390</v>
      </c>
      <c r="CB113" s="863"/>
      <c r="CC113" s="863"/>
      <c r="CD113" s="863"/>
      <c r="CE113" s="863"/>
      <c r="CF113" s="924" t="s">
        <v>127</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390</v>
      </c>
      <c r="DM113" s="826"/>
      <c r="DN113" s="826"/>
      <c r="DO113" s="826"/>
      <c r="DP113" s="827"/>
      <c r="DQ113" s="828" t="s">
        <v>390</v>
      </c>
      <c r="DR113" s="826"/>
      <c r="DS113" s="826"/>
      <c r="DT113" s="826"/>
      <c r="DU113" s="827"/>
      <c r="DV113" s="873" t="s">
        <v>390</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390</v>
      </c>
      <c r="AB114" s="826"/>
      <c r="AC114" s="826"/>
      <c r="AD114" s="826"/>
      <c r="AE114" s="827"/>
      <c r="AF114" s="828" t="s">
        <v>127</v>
      </c>
      <c r="AG114" s="826"/>
      <c r="AH114" s="826"/>
      <c r="AI114" s="826"/>
      <c r="AJ114" s="827"/>
      <c r="AK114" s="828" t="s">
        <v>127</v>
      </c>
      <c r="AL114" s="826"/>
      <c r="AM114" s="826"/>
      <c r="AN114" s="826"/>
      <c r="AO114" s="827"/>
      <c r="AP114" s="873" t="s">
        <v>390</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2949685</v>
      </c>
      <c r="BR114" s="863"/>
      <c r="BS114" s="863"/>
      <c r="BT114" s="863"/>
      <c r="BU114" s="863"/>
      <c r="BV114" s="863">
        <v>2841412</v>
      </c>
      <c r="BW114" s="863"/>
      <c r="BX114" s="863"/>
      <c r="BY114" s="863"/>
      <c r="BZ114" s="863"/>
      <c r="CA114" s="863">
        <v>2752933</v>
      </c>
      <c r="CB114" s="863"/>
      <c r="CC114" s="863"/>
      <c r="CD114" s="863"/>
      <c r="CE114" s="863"/>
      <c r="CF114" s="924">
        <v>50.9</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v>6800</v>
      </c>
      <c r="DH114" s="826"/>
      <c r="DI114" s="826"/>
      <c r="DJ114" s="826"/>
      <c r="DK114" s="827"/>
      <c r="DL114" s="828">
        <v>4485</v>
      </c>
      <c r="DM114" s="826"/>
      <c r="DN114" s="826"/>
      <c r="DO114" s="826"/>
      <c r="DP114" s="827"/>
      <c r="DQ114" s="828">
        <v>2992</v>
      </c>
      <c r="DR114" s="826"/>
      <c r="DS114" s="826"/>
      <c r="DT114" s="826"/>
      <c r="DU114" s="827"/>
      <c r="DV114" s="873">
        <v>0.1</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3134</v>
      </c>
      <c r="AB115" s="972"/>
      <c r="AC115" s="972"/>
      <c r="AD115" s="972"/>
      <c r="AE115" s="973"/>
      <c r="AF115" s="974">
        <v>2314</v>
      </c>
      <c r="AG115" s="972"/>
      <c r="AH115" s="972"/>
      <c r="AI115" s="972"/>
      <c r="AJ115" s="973"/>
      <c r="AK115" s="974">
        <v>1494</v>
      </c>
      <c r="AL115" s="972"/>
      <c r="AM115" s="972"/>
      <c r="AN115" s="972"/>
      <c r="AO115" s="973"/>
      <c r="AP115" s="975">
        <v>0</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v>53274</v>
      </c>
      <c r="BR115" s="863"/>
      <c r="BS115" s="863"/>
      <c r="BT115" s="863"/>
      <c r="BU115" s="863"/>
      <c r="BV115" s="863">
        <v>64608</v>
      </c>
      <c r="BW115" s="863"/>
      <c r="BX115" s="863"/>
      <c r="BY115" s="863"/>
      <c r="BZ115" s="863"/>
      <c r="CA115" s="863">
        <v>59323</v>
      </c>
      <c r="CB115" s="863"/>
      <c r="CC115" s="863"/>
      <c r="CD115" s="863"/>
      <c r="CE115" s="863"/>
      <c r="CF115" s="924">
        <v>1.1000000000000001</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390</v>
      </c>
      <c r="DH115" s="826"/>
      <c r="DI115" s="826"/>
      <c r="DJ115" s="826"/>
      <c r="DK115" s="827"/>
      <c r="DL115" s="828" t="s">
        <v>390</v>
      </c>
      <c r="DM115" s="826"/>
      <c r="DN115" s="826"/>
      <c r="DO115" s="826"/>
      <c r="DP115" s="827"/>
      <c r="DQ115" s="828" t="s">
        <v>127</v>
      </c>
      <c r="DR115" s="826"/>
      <c r="DS115" s="826"/>
      <c r="DT115" s="826"/>
      <c r="DU115" s="827"/>
      <c r="DV115" s="873" t="s">
        <v>390</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202</v>
      </c>
      <c r="AB116" s="826"/>
      <c r="AC116" s="826"/>
      <c r="AD116" s="826"/>
      <c r="AE116" s="827"/>
      <c r="AF116" s="828">
        <v>77</v>
      </c>
      <c r="AG116" s="826"/>
      <c r="AH116" s="826"/>
      <c r="AI116" s="826"/>
      <c r="AJ116" s="827"/>
      <c r="AK116" s="828">
        <v>98</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390</v>
      </c>
      <c r="BR116" s="863"/>
      <c r="BS116" s="863"/>
      <c r="BT116" s="863"/>
      <c r="BU116" s="863"/>
      <c r="BV116" s="863" t="s">
        <v>390</v>
      </c>
      <c r="BW116" s="863"/>
      <c r="BX116" s="863"/>
      <c r="BY116" s="863"/>
      <c r="BZ116" s="863"/>
      <c r="CA116" s="863" t="s">
        <v>390</v>
      </c>
      <c r="CB116" s="863"/>
      <c r="CC116" s="863"/>
      <c r="CD116" s="863"/>
      <c r="CE116" s="863"/>
      <c r="CF116" s="924" t="s">
        <v>390</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127</v>
      </c>
      <c r="DH116" s="826"/>
      <c r="DI116" s="826"/>
      <c r="DJ116" s="826"/>
      <c r="DK116" s="827"/>
      <c r="DL116" s="828" t="s">
        <v>390</v>
      </c>
      <c r="DM116" s="826"/>
      <c r="DN116" s="826"/>
      <c r="DO116" s="826"/>
      <c r="DP116" s="827"/>
      <c r="DQ116" s="828" t="s">
        <v>127</v>
      </c>
      <c r="DR116" s="826"/>
      <c r="DS116" s="826"/>
      <c r="DT116" s="826"/>
      <c r="DU116" s="827"/>
      <c r="DV116" s="873" t="s">
        <v>127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1355568</v>
      </c>
      <c r="AB117" s="958"/>
      <c r="AC117" s="958"/>
      <c r="AD117" s="958"/>
      <c r="AE117" s="959"/>
      <c r="AF117" s="960">
        <v>1329198</v>
      </c>
      <c r="AG117" s="958"/>
      <c r="AH117" s="958"/>
      <c r="AI117" s="958"/>
      <c r="AJ117" s="959"/>
      <c r="AK117" s="960">
        <v>1309884</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458</v>
      </c>
      <c r="BR117" s="863"/>
      <c r="BS117" s="863"/>
      <c r="BT117" s="863"/>
      <c r="BU117" s="863"/>
      <c r="BV117" s="863" t="s">
        <v>127</v>
      </c>
      <c r="BW117" s="863"/>
      <c r="BX117" s="863"/>
      <c r="BY117" s="863"/>
      <c r="BZ117" s="863"/>
      <c r="CA117" s="863" t="s">
        <v>127</v>
      </c>
      <c r="CB117" s="863"/>
      <c r="CC117" s="863"/>
      <c r="CD117" s="863"/>
      <c r="CE117" s="863"/>
      <c r="CF117" s="924" t="s">
        <v>127</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458</v>
      </c>
      <c r="DH117" s="826"/>
      <c r="DI117" s="826"/>
      <c r="DJ117" s="826"/>
      <c r="DK117" s="827"/>
      <c r="DL117" s="828" t="s">
        <v>127</v>
      </c>
      <c r="DM117" s="826"/>
      <c r="DN117" s="826"/>
      <c r="DO117" s="826"/>
      <c r="DP117" s="827"/>
      <c r="DQ117" s="828" t="s">
        <v>127</v>
      </c>
      <c r="DR117" s="826"/>
      <c r="DS117" s="826"/>
      <c r="DT117" s="826"/>
      <c r="DU117" s="827"/>
      <c r="DV117" s="873" t="s">
        <v>458</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303</v>
      </c>
      <c r="AL118" s="951"/>
      <c r="AM118" s="951"/>
      <c r="AN118" s="951"/>
      <c r="AO118" s="952"/>
      <c r="AP118" s="954" t="s">
        <v>431</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458</v>
      </c>
      <c r="BW118" s="894"/>
      <c r="BX118" s="894"/>
      <c r="BY118" s="894"/>
      <c r="BZ118" s="894"/>
      <c r="CA118" s="894" t="s">
        <v>458</v>
      </c>
      <c r="CB118" s="894"/>
      <c r="CC118" s="894"/>
      <c r="CD118" s="894"/>
      <c r="CE118" s="894"/>
      <c r="CF118" s="924" t="s">
        <v>458</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458</v>
      </c>
      <c r="DR118" s="826"/>
      <c r="DS118" s="826"/>
      <c r="DT118" s="826"/>
      <c r="DU118" s="827"/>
      <c r="DV118" s="873" t="s">
        <v>458</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127</v>
      </c>
      <c r="AB119" s="944"/>
      <c r="AC119" s="944"/>
      <c r="AD119" s="944"/>
      <c r="AE119" s="945"/>
      <c r="AF119" s="946" t="s">
        <v>458</v>
      </c>
      <c r="AG119" s="944"/>
      <c r="AH119" s="944"/>
      <c r="AI119" s="944"/>
      <c r="AJ119" s="945"/>
      <c r="AK119" s="946" t="s">
        <v>127</v>
      </c>
      <c r="AL119" s="944"/>
      <c r="AM119" s="944"/>
      <c r="AN119" s="944"/>
      <c r="AO119" s="945"/>
      <c r="AP119" s="947" t="s">
        <v>127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462</v>
      </c>
      <c r="BP119" s="927"/>
      <c r="BQ119" s="931">
        <v>16797229</v>
      </c>
      <c r="BR119" s="894"/>
      <c r="BS119" s="894"/>
      <c r="BT119" s="894"/>
      <c r="BU119" s="894"/>
      <c r="BV119" s="894">
        <v>17205103</v>
      </c>
      <c r="BW119" s="894"/>
      <c r="BX119" s="894"/>
      <c r="BY119" s="894"/>
      <c r="BZ119" s="894"/>
      <c r="CA119" s="894">
        <v>17214720</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127</v>
      </c>
      <c r="DH119" s="809"/>
      <c r="DI119" s="809"/>
      <c r="DJ119" s="809"/>
      <c r="DK119" s="810"/>
      <c r="DL119" s="811" t="s">
        <v>458</v>
      </c>
      <c r="DM119" s="809"/>
      <c r="DN119" s="809"/>
      <c r="DO119" s="809"/>
      <c r="DP119" s="810"/>
      <c r="DQ119" s="811" t="s">
        <v>458</v>
      </c>
      <c r="DR119" s="809"/>
      <c r="DS119" s="809"/>
      <c r="DT119" s="809"/>
      <c r="DU119" s="810"/>
      <c r="DV119" s="897" t="s">
        <v>458</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458</v>
      </c>
      <c r="AL120" s="826"/>
      <c r="AM120" s="826"/>
      <c r="AN120" s="826"/>
      <c r="AO120" s="827"/>
      <c r="AP120" s="873" t="s">
        <v>127</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2717812</v>
      </c>
      <c r="BR120" s="891"/>
      <c r="BS120" s="891"/>
      <c r="BT120" s="891"/>
      <c r="BU120" s="891"/>
      <c r="BV120" s="891">
        <v>4003729</v>
      </c>
      <c r="BW120" s="891"/>
      <c r="BX120" s="891"/>
      <c r="BY120" s="891"/>
      <c r="BZ120" s="891"/>
      <c r="CA120" s="891">
        <v>5348071</v>
      </c>
      <c r="CB120" s="891"/>
      <c r="CC120" s="891"/>
      <c r="CD120" s="891"/>
      <c r="CE120" s="891"/>
      <c r="CF120" s="915">
        <v>98.8</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t="s">
        <v>458</v>
      </c>
      <c r="DH120" s="891"/>
      <c r="DI120" s="891"/>
      <c r="DJ120" s="891"/>
      <c r="DK120" s="891"/>
      <c r="DL120" s="891" t="s">
        <v>127</v>
      </c>
      <c r="DM120" s="891"/>
      <c r="DN120" s="891"/>
      <c r="DO120" s="891"/>
      <c r="DP120" s="891"/>
      <c r="DQ120" s="891">
        <v>2961956</v>
      </c>
      <c r="DR120" s="891"/>
      <c r="DS120" s="891"/>
      <c r="DT120" s="891"/>
      <c r="DU120" s="891"/>
      <c r="DV120" s="892">
        <v>54.7</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458</v>
      </c>
      <c r="AB121" s="826"/>
      <c r="AC121" s="826"/>
      <c r="AD121" s="826"/>
      <c r="AE121" s="827"/>
      <c r="AF121" s="828" t="s">
        <v>127</v>
      </c>
      <c r="AG121" s="826"/>
      <c r="AH121" s="826"/>
      <c r="AI121" s="826"/>
      <c r="AJ121" s="827"/>
      <c r="AK121" s="828" t="s">
        <v>458</v>
      </c>
      <c r="AL121" s="826"/>
      <c r="AM121" s="826"/>
      <c r="AN121" s="826"/>
      <c r="AO121" s="827"/>
      <c r="AP121" s="873" t="s">
        <v>127</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693972</v>
      </c>
      <c r="BR121" s="863"/>
      <c r="BS121" s="863"/>
      <c r="BT121" s="863"/>
      <c r="BU121" s="863"/>
      <c r="BV121" s="863">
        <v>693001</v>
      </c>
      <c r="BW121" s="863"/>
      <c r="BX121" s="863"/>
      <c r="BY121" s="863"/>
      <c r="BZ121" s="863"/>
      <c r="CA121" s="863">
        <v>662401</v>
      </c>
      <c r="CB121" s="863"/>
      <c r="CC121" s="863"/>
      <c r="CD121" s="863"/>
      <c r="CE121" s="863"/>
      <c r="CF121" s="924">
        <v>12.2</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251984</v>
      </c>
      <c r="DH121" s="863"/>
      <c r="DI121" s="863"/>
      <c r="DJ121" s="863"/>
      <c r="DK121" s="863"/>
      <c r="DL121" s="863">
        <v>247868</v>
      </c>
      <c r="DM121" s="863"/>
      <c r="DN121" s="863"/>
      <c r="DO121" s="863"/>
      <c r="DP121" s="863"/>
      <c r="DQ121" s="863">
        <v>235144</v>
      </c>
      <c r="DR121" s="863"/>
      <c r="DS121" s="863"/>
      <c r="DT121" s="863"/>
      <c r="DU121" s="863"/>
      <c r="DV121" s="840">
        <v>4.3</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v>3134</v>
      </c>
      <c r="AB122" s="826"/>
      <c r="AC122" s="826"/>
      <c r="AD122" s="826"/>
      <c r="AE122" s="827"/>
      <c r="AF122" s="828">
        <v>2314</v>
      </c>
      <c r="AG122" s="826"/>
      <c r="AH122" s="826"/>
      <c r="AI122" s="826"/>
      <c r="AJ122" s="827"/>
      <c r="AK122" s="828">
        <v>1494</v>
      </c>
      <c r="AL122" s="826"/>
      <c r="AM122" s="826"/>
      <c r="AN122" s="826"/>
      <c r="AO122" s="827"/>
      <c r="AP122" s="873">
        <v>0</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9156722</v>
      </c>
      <c r="BR122" s="894"/>
      <c r="BS122" s="894"/>
      <c r="BT122" s="894"/>
      <c r="BU122" s="894"/>
      <c r="BV122" s="894">
        <v>9539137</v>
      </c>
      <c r="BW122" s="894"/>
      <c r="BX122" s="894"/>
      <c r="BY122" s="894"/>
      <c r="BZ122" s="894"/>
      <c r="CA122" s="894">
        <v>9704465</v>
      </c>
      <c r="CB122" s="894"/>
      <c r="CC122" s="894"/>
      <c r="CD122" s="894"/>
      <c r="CE122" s="894"/>
      <c r="CF122" s="895">
        <v>179.3</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v>1979</v>
      </c>
      <c r="DH122" s="863"/>
      <c r="DI122" s="863"/>
      <c r="DJ122" s="863"/>
      <c r="DK122" s="863"/>
      <c r="DL122" s="863">
        <v>1899</v>
      </c>
      <c r="DM122" s="863"/>
      <c r="DN122" s="863"/>
      <c r="DO122" s="863"/>
      <c r="DP122" s="863"/>
      <c r="DQ122" s="863">
        <v>1919</v>
      </c>
      <c r="DR122" s="863"/>
      <c r="DS122" s="863"/>
      <c r="DT122" s="863"/>
      <c r="DU122" s="863"/>
      <c r="DV122" s="840">
        <v>0</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458</v>
      </c>
      <c r="AB123" s="826"/>
      <c r="AC123" s="826"/>
      <c r="AD123" s="826"/>
      <c r="AE123" s="827"/>
      <c r="AF123" s="828" t="s">
        <v>127</v>
      </c>
      <c r="AG123" s="826"/>
      <c r="AH123" s="826"/>
      <c r="AI123" s="826"/>
      <c r="AJ123" s="827"/>
      <c r="AK123" s="828" t="s">
        <v>458</v>
      </c>
      <c r="AL123" s="826"/>
      <c r="AM123" s="826"/>
      <c r="AN123" s="826"/>
      <c r="AO123" s="827"/>
      <c r="AP123" s="873" t="s">
        <v>127</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473</v>
      </c>
      <c r="BP123" s="927"/>
      <c r="BQ123" s="881">
        <v>12568506</v>
      </c>
      <c r="BR123" s="882"/>
      <c r="BS123" s="882"/>
      <c r="BT123" s="882"/>
      <c r="BU123" s="882"/>
      <c r="BV123" s="882">
        <v>14235867</v>
      </c>
      <c r="BW123" s="882"/>
      <c r="BX123" s="882"/>
      <c r="BY123" s="882"/>
      <c r="BZ123" s="882"/>
      <c r="CA123" s="882">
        <v>15714937</v>
      </c>
      <c r="CB123" s="882"/>
      <c r="CC123" s="882"/>
      <c r="CD123" s="882"/>
      <c r="CE123" s="882"/>
      <c r="CF123" s="792"/>
      <c r="CG123" s="793"/>
      <c r="CH123" s="793"/>
      <c r="CI123" s="793"/>
      <c r="CJ123" s="883"/>
      <c r="CK123" s="918"/>
      <c r="CL123" s="904"/>
      <c r="CM123" s="904"/>
      <c r="CN123" s="904"/>
      <c r="CO123" s="905"/>
      <c r="CP123" s="884" t="s">
        <v>474</v>
      </c>
      <c r="CQ123" s="885"/>
      <c r="CR123" s="885"/>
      <c r="CS123" s="885"/>
      <c r="CT123" s="885"/>
      <c r="CU123" s="885"/>
      <c r="CV123" s="885"/>
      <c r="CW123" s="885"/>
      <c r="CX123" s="885"/>
      <c r="CY123" s="885"/>
      <c r="CZ123" s="885"/>
      <c r="DA123" s="885"/>
      <c r="DB123" s="885"/>
      <c r="DC123" s="885"/>
      <c r="DD123" s="885"/>
      <c r="DE123" s="885"/>
      <c r="DF123" s="886"/>
      <c r="DG123" s="825" t="s">
        <v>458</v>
      </c>
      <c r="DH123" s="826"/>
      <c r="DI123" s="826"/>
      <c r="DJ123" s="826"/>
      <c r="DK123" s="827"/>
      <c r="DL123" s="828" t="s">
        <v>458</v>
      </c>
      <c r="DM123" s="826"/>
      <c r="DN123" s="826"/>
      <c r="DO123" s="826"/>
      <c r="DP123" s="827"/>
      <c r="DQ123" s="828" t="s">
        <v>458</v>
      </c>
      <c r="DR123" s="826"/>
      <c r="DS123" s="826"/>
      <c r="DT123" s="826"/>
      <c r="DU123" s="827"/>
      <c r="DV123" s="873" t="s">
        <v>127</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127</v>
      </c>
      <c r="AL124" s="826"/>
      <c r="AM124" s="826"/>
      <c r="AN124" s="826"/>
      <c r="AO124" s="827"/>
      <c r="AP124" s="873" t="s">
        <v>458</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80.099999999999994</v>
      </c>
      <c r="BR124" s="880"/>
      <c r="BS124" s="880"/>
      <c r="BT124" s="880"/>
      <c r="BU124" s="880"/>
      <c r="BV124" s="880">
        <v>56.6</v>
      </c>
      <c r="BW124" s="880"/>
      <c r="BX124" s="880"/>
      <c r="BY124" s="880"/>
      <c r="BZ124" s="880"/>
      <c r="CA124" s="880">
        <v>27.7</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2896096</v>
      </c>
      <c r="DH124" s="809"/>
      <c r="DI124" s="809"/>
      <c r="DJ124" s="809"/>
      <c r="DK124" s="810"/>
      <c r="DL124" s="811">
        <v>3043314</v>
      </c>
      <c r="DM124" s="809"/>
      <c r="DN124" s="809"/>
      <c r="DO124" s="809"/>
      <c r="DP124" s="810"/>
      <c r="DQ124" s="811" t="s">
        <v>127</v>
      </c>
      <c r="DR124" s="809"/>
      <c r="DS124" s="809"/>
      <c r="DT124" s="809"/>
      <c r="DU124" s="810"/>
      <c r="DV124" s="897" t="s">
        <v>127</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458</v>
      </c>
      <c r="AB125" s="826"/>
      <c r="AC125" s="826"/>
      <c r="AD125" s="826"/>
      <c r="AE125" s="827"/>
      <c r="AF125" s="828" t="s">
        <v>127</v>
      </c>
      <c r="AG125" s="826"/>
      <c r="AH125" s="826"/>
      <c r="AI125" s="826"/>
      <c r="AJ125" s="827"/>
      <c r="AK125" s="828" t="s">
        <v>458</v>
      </c>
      <c r="AL125" s="826"/>
      <c r="AM125" s="826"/>
      <c r="AN125" s="826"/>
      <c r="AO125" s="827"/>
      <c r="AP125" s="873" t="s">
        <v>458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458</v>
      </c>
      <c r="DR125" s="891"/>
      <c r="DS125" s="891"/>
      <c r="DT125" s="891"/>
      <c r="DU125" s="891"/>
      <c r="DV125" s="892" t="s">
        <v>127</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458</v>
      </c>
      <c r="AB126" s="826"/>
      <c r="AC126" s="826"/>
      <c r="AD126" s="826"/>
      <c r="AE126" s="827"/>
      <c r="AF126" s="828" t="s">
        <v>127</v>
      </c>
      <c r="AG126" s="826"/>
      <c r="AH126" s="826"/>
      <c r="AI126" s="826"/>
      <c r="AJ126" s="827"/>
      <c r="AK126" s="828" t="s">
        <v>127</v>
      </c>
      <c r="AL126" s="826"/>
      <c r="AM126" s="826"/>
      <c r="AN126" s="826"/>
      <c r="AO126" s="827"/>
      <c r="AP126" s="873" t="s">
        <v>458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v>12358</v>
      </c>
      <c r="DH126" s="863"/>
      <c r="DI126" s="863"/>
      <c r="DJ126" s="863"/>
      <c r="DK126" s="863"/>
      <c r="DL126" s="863" t="s">
        <v>458</v>
      </c>
      <c r="DM126" s="863"/>
      <c r="DN126" s="863"/>
      <c r="DO126" s="863"/>
      <c r="DP126" s="863"/>
      <c r="DQ126" s="863" t="s">
        <v>127</v>
      </c>
      <c r="DR126" s="863"/>
      <c r="DS126" s="863"/>
      <c r="DT126" s="863"/>
      <c r="DU126" s="863"/>
      <c r="DV126" s="840" t="s">
        <v>127</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127</v>
      </c>
      <c r="AB127" s="826"/>
      <c r="AC127" s="826"/>
      <c r="AD127" s="826"/>
      <c r="AE127" s="827"/>
      <c r="AF127" s="828" t="s">
        <v>458</v>
      </c>
      <c r="AG127" s="826"/>
      <c r="AH127" s="826"/>
      <c r="AI127" s="826"/>
      <c r="AJ127" s="827"/>
      <c r="AK127" s="828" t="s">
        <v>458</v>
      </c>
      <c r="AL127" s="826"/>
      <c r="AM127" s="826"/>
      <c r="AN127" s="826"/>
      <c r="AO127" s="827"/>
      <c r="AP127" s="873" t="s">
        <v>458</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458</v>
      </c>
      <c r="DM127" s="863"/>
      <c r="DN127" s="863"/>
      <c r="DO127" s="863"/>
      <c r="DP127" s="863"/>
      <c r="DQ127" s="863" t="s">
        <v>458</v>
      </c>
      <c r="DR127" s="863"/>
      <c r="DS127" s="863"/>
      <c r="DT127" s="863"/>
      <c r="DU127" s="863"/>
      <c r="DV127" s="840" t="s">
        <v>458</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69433</v>
      </c>
      <c r="AB128" s="847"/>
      <c r="AC128" s="847"/>
      <c r="AD128" s="847"/>
      <c r="AE128" s="848"/>
      <c r="AF128" s="849">
        <v>69067</v>
      </c>
      <c r="AG128" s="847"/>
      <c r="AH128" s="847"/>
      <c r="AI128" s="847"/>
      <c r="AJ128" s="848"/>
      <c r="AK128" s="849">
        <v>64311</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127</v>
      </c>
      <c r="BG128" s="833"/>
      <c r="BH128" s="833"/>
      <c r="BI128" s="833"/>
      <c r="BJ128" s="833"/>
      <c r="BK128" s="833"/>
      <c r="BL128" s="856"/>
      <c r="BM128" s="832">
        <v>14.36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v>40916</v>
      </c>
      <c r="DH128" s="837"/>
      <c r="DI128" s="837"/>
      <c r="DJ128" s="837"/>
      <c r="DK128" s="837"/>
      <c r="DL128" s="837">
        <v>64608</v>
      </c>
      <c r="DM128" s="837"/>
      <c r="DN128" s="837"/>
      <c r="DO128" s="837"/>
      <c r="DP128" s="837"/>
      <c r="DQ128" s="837">
        <v>59323</v>
      </c>
      <c r="DR128" s="837"/>
      <c r="DS128" s="837"/>
      <c r="DT128" s="837"/>
      <c r="DU128" s="837"/>
      <c r="DV128" s="838">
        <v>1.1000000000000001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6024040</v>
      </c>
      <c r="AB129" s="826"/>
      <c r="AC129" s="826"/>
      <c r="AD129" s="826"/>
      <c r="AE129" s="827"/>
      <c r="AF129" s="828">
        <v>6016453</v>
      </c>
      <c r="AG129" s="826"/>
      <c r="AH129" s="826"/>
      <c r="AI129" s="826"/>
      <c r="AJ129" s="827"/>
      <c r="AK129" s="828">
        <v>6197728</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458</v>
      </c>
      <c r="BG129" s="816"/>
      <c r="BH129" s="816"/>
      <c r="BI129" s="816"/>
      <c r="BJ129" s="816"/>
      <c r="BK129" s="816"/>
      <c r="BL129" s="817"/>
      <c r="BM129" s="815">
        <v>19.36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746861</v>
      </c>
      <c r="AB130" s="826"/>
      <c r="AC130" s="826"/>
      <c r="AD130" s="826"/>
      <c r="AE130" s="827"/>
      <c r="AF130" s="828">
        <v>775679</v>
      </c>
      <c r="AG130" s="826"/>
      <c r="AH130" s="826"/>
      <c r="AI130" s="826"/>
      <c r="AJ130" s="827"/>
      <c r="AK130" s="828">
        <v>784138</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9.3000000000000007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5277179</v>
      </c>
      <c r="AB131" s="809"/>
      <c r="AC131" s="809"/>
      <c r="AD131" s="809"/>
      <c r="AE131" s="810"/>
      <c r="AF131" s="811">
        <v>5240774</v>
      </c>
      <c r="AG131" s="809"/>
      <c r="AH131" s="809"/>
      <c r="AI131" s="809"/>
      <c r="AJ131" s="810"/>
      <c r="AK131" s="811">
        <v>5413590</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27.7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10.21898253</v>
      </c>
      <c r="AB132" s="789"/>
      <c r="AC132" s="789"/>
      <c r="AD132" s="789"/>
      <c r="AE132" s="790"/>
      <c r="AF132" s="791">
        <v>9.24390176</v>
      </c>
      <c r="AG132" s="789"/>
      <c r="AH132" s="789"/>
      <c r="AI132" s="789"/>
      <c r="AJ132" s="790"/>
      <c r="AK132" s="791">
        <v>8.5236414279999995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10.4</v>
      </c>
      <c r="AB133" s="768"/>
      <c r="AC133" s="768"/>
      <c r="AD133" s="768"/>
      <c r="AE133" s="769"/>
      <c r="AF133" s="767">
        <v>9.9</v>
      </c>
      <c r="AG133" s="768"/>
      <c r="AH133" s="768"/>
      <c r="AI133" s="768"/>
      <c r="AJ133" s="769"/>
      <c r="AK133" s="767">
        <v>9.3000000000000007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1//5U6VEdn/D8Enm/RkkZA5lzKQxW8zO+KqxJXDUgs1OkVW0fn66EZNVquDvJuLLz4hea8BQ1ZxeC7RGtNNsQ==" saltValue="NwuGoW8HLxGc6l3Thkk7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IHelUkJqEp8pqLOrioiJqkIGevnI1C6dBps7txEq9Ee+qgkVQ61t8Bp+nwnPYxQwUXIaBEbb8Ob2X2Bcs5crA==" saltValue="v3r0WqL59YnNKwF8Q+ptL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q1xsu0YrYGtfgVYZEh3FFxRjgfgPuLp0eGA/MsxNFFRITwNyMB0l7VOrbIVRBT2ukr89OmFopdcKU7FcVJonA==" saltValue="vuEVbpMoZuV8xIkj69tOx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6" t="s">
        <v>508</v>
      </c>
      <c r="AL9" s="1187"/>
      <c r="AM9" s="1187"/>
      <c r="AN9" s="1188"/>
      <c r="AO9" s="314">
        <v>2260955</v>
      </c>
      <c r="AP9" s="314">
        <v>110404</v>
      </c>
      <c r="AQ9" s="315">
        <v>100177</v>
      </c>
      <c r="AR9" s="316">
        <v>10.199999999999999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6" t="s">
        <v>509</v>
      </c>
      <c r="AL10" s="1187"/>
      <c r="AM10" s="1187"/>
      <c r="AN10" s="1188"/>
      <c r="AO10" s="317">
        <v>23398</v>
      </c>
      <c r="AP10" s="317">
        <v>1143</v>
      </c>
      <c r="AQ10" s="318">
        <v>9943</v>
      </c>
      <c r="AR10" s="319">
        <v>-88.5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6" t="s">
        <v>510</v>
      </c>
      <c r="AL11" s="1187"/>
      <c r="AM11" s="1187"/>
      <c r="AN11" s="1188"/>
      <c r="AO11" s="317" t="s">
        <v>511</v>
      </c>
      <c r="AP11" s="317" t="s">
        <v>511</v>
      </c>
      <c r="AQ11" s="318">
        <v>1487</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6" t="s">
        <v>512</v>
      </c>
      <c r="AL12" s="1187"/>
      <c r="AM12" s="1187"/>
      <c r="AN12" s="1188"/>
      <c r="AO12" s="317" t="s">
        <v>511</v>
      </c>
      <c r="AP12" s="317" t="s">
        <v>511</v>
      </c>
      <c r="AQ12" s="318">
        <v>23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6" t="s">
        <v>513</v>
      </c>
      <c r="AL13" s="1187"/>
      <c r="AM13" s="1187"/>
      <c r="AN13" s="1188"/>
      <c r="AO13" s="317">
        <v>97189</v>
      </c>
      <c r="AP13" s="317">
        <v>4746</v>
      </c>
      <c r="AQ13" s="318">
        <v>4025</v>
      </c>
      <c r="AR13" s="319">
        <v>17.899999999999999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6" t="s">
        <v>514</v>
      </c>
      <c r="AL14" s="1187"/>
      <c r="AM14" s="1187"/>
      <c r="AN14" s="1188"/>
      <c r="AO14" s="317">
        <v>137358</v>
      </c>
      <c r="AP14" s="317">
        <v>6707</v>
      </c>
      <c r="AQ14" s="318">
        <v>2366</v>
      </c>
      <c r="AR14" s="319">
        <v>183.5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9" t="s">
        <v>515</v>
      </c>
      <c r="AL15" s="1190"/>
      <c r="AM15" s="1190"/>
      <c r="AN15" s="1191"/>
      <c r="AO15" s="317">
        <v>-261899</v>
      </c>
      <c r="AP15" s="317">
        <v>-12789</v>
      </c>
      <c r="AQ15" s="318">
        <v>-7732</v>
      </c>
      <c r="AR15" s="319">
        <v>65.400000000000006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9" t="s">
        <v>185</v>
      </c>
      <c r="AL16" s="1190"/>
      <c r="AM16" s="1190"/>
      <c r="AN16" s="1191"/>
      <c r="AO16" s="317">
        <v>2257001</v>
      </c>
      <c r="AP16" s="317">
        <v>110211</v>
      </c>
      <c r="AQ16" s="318">
        <v>110288</v>
      </c>
      <c r="AR16" s="319">
        <v>-0.1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2" t="s">
        <v>520</v>
      </c>
      <c r="AL21" s="1193"/>
      <c r="AM21" s="1193"/>
      <c r="AN21" s="1194"/>
      <c r="AO21" s="330">
        <v>11.91</v>
      </c>
      <c r="AP21" s="331">
        <v>10.26</v>
      </c>
      <c r="AQ21" s="332">
        <v>1.65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2" t="s">
        <v>521</v>
      </c>
      <c r="AL22" s="1193"/>
      <c r="AM22" s="1193"/>
      <c r="AN22" s="1194"/>
      <c r="AO22" s="335">
        <v>97</v>
      </c>
      <c r="AP22" s="336">
        <v>97.6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5" t="s">
        <v>525</v>
      </c>
      <c r="AL32" s="1176"/>
      <c r="AM32" s="1176"/>
      <c r="AN32" s="1177"/>
      <c r="AO32" s="345">
        <v>1042989</v>
      </c>
      <c r="AP32" s="345">
        <v>50930</v>
      </c>
      <c r="AQ32" s="346">
        <v>68741</v>
      </c>
      <c r="AR32" s="347">
        <v>-25.9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5" t="s">
        <v>526</v>
      </c>
      <c r="AL33" s="1176"/>
      <c r="AM33" s="1176"/>
      <c r="AN33" s="1177"/>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5" t="s">
        <v>527</v>
      </c>
      <c r="AL34" s="1176"/>
      <c r="AM34" s="1176"/>
      <c r="AN34" s="1177"/>
      <c r="AO34" s="345" t="s">
        <v>511</v>
      </c>
      <c r="AP34" s="345" t="s">
        <v>511</v>
      </c>
      <c r="AQ34" s="346">
        <v>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5" t="s">
        <v>528</v>
      </c>
      <c r="AL35" s="1176"/>
      <c r="AM35" s="1176"/>
      <c r="AN35" s="1177"/>
      <c r="AO35" s="345">
        <v>265303</v>
      </c>
      <c r="AP35" s="345">
        <v>12955</v>
      </c>
      <c r="AQ35" s="346">
        <v>17075</v>
      </c>
      <c r="AR35" s="347">
        <v>-24.1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5" t="s">
        <v>529</v>
      </c>
      <c r="AL36" s="1176"/>
      <c r="AM36" s="1176"/>
      <c r="AN36" s="1177"/>
      <c r="AO36" s="345" t="s">
        <v>511</v>
      </c>
      <c r="AP36" s="345" t="s">
        <v>511</v>
      </c>
      <c r="AQ36" s="346">
        <v>2445</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5" t="s">
        <v>530</v>
      </c>
      <c r="AL37" s="1176"/>
      <c r="AM37" s="1176"/>
      <c r="AN37" s="1177"/>
      <c r="AO37" s="345">
        <v>1494</v>
      </c>
      <c r="AP37" s="345">
        <v>73</v>
      </c>
      <c r="AQ37" s="346">
        <v>621</v>
      </c>
      <c r="AR37" s="347">
        <v>-88.2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2" t="s">
        <v>531</v>
      </c>
      <c r="AL38" s="1173"/>
      <c r="AM38" s="1173"/>
      <c r="AN38" s="1174"/>
      <c r="AO38" s="348">
        <v>98</v>
      </c>
      <c r="AP38" s="348">
        <v>5</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2" t="s">
        <v>532</v>
      </c>
      <c r="AL39" s="1173"/>
      <c r="AM39" s="1173"/>
      <c r="AN39" s="1174"/>
      <c r="AO39" s="345">
        <v>-64311</v>
      </c>
      <c r="AP39" s="345">
        <v>-3140</v>
      </c>
      <c r="AQ39" s="346">
        <v>-4161</v>
      </c>
      <c r="AR39" s="347">
        <v>-24.5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5" t="s">
        <v>533</v>
      </c>
      <c r="AL40" s="1176"/>
      <c r="AM40" s="1176"/>
      <c r="AN40" s="1177"/>
      <c r="AO40" s="345">
        <v>-784138</v>
      </c>
      <c r="AP40" s="345">
        <v>-38290</v>
      </c>
      <c r="AQ40" s="346">
        <v>-59663</v>
      </c>
      <c r="AR40" s="347">
        <v>-35.799999999999997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78" t="s">
        <v>296</v>
      </c>
      <c r="AL41" s="1179"/>
      <c r="AM41" s="1179"/>
      <c r="AN41" s="1180"/>
      <c r="AO41" s="345">
        <v>461435</v>
      </c>
      <c r="AP41" s="345">
        <v>22532</v>
      </c>
      <c r="AQ41" s="346">
        <v>25063</v>
      </c>
      <c r="AR41" s="347">
        <v>-10.1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1" t="s">
        <v>503</v>
      </c>
      <c r="AN49" s="1183" t="s">
        <v>537</v>
      </c>
      <c r="AO49" s="1184"/>
      <c r="AP49" s="1184"/>
      <c r="AQ49" s="1184"/>
      <c r="AR49" s="118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2"/>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1476789</v>
      </c>
      <c r="AN51" s="367">
        <v>66546</v>
      </c>
      <c r="AO51" s="368">
        <v>11</v>
      </c>
      <c r="AP51" s="369">
        <v>83280</v>
      </c>
      <c r="AQ51" s="370">
        <v>-2.5</v>
      </c>
      <c r="AR51" s="371">
        <v>13.5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988069</v>
      </c>
      <c r="AN52" s="375">
        <v>44524</v>
      </c>
      <c r="AO52" s="376">
        <v>30.6</v>
      </c>
      <c r="AP52" s="377">
        <v>43123</v>
      </c>
      <c r="AQ52" s="378">
        <v>-2.8</v>
      </c>
      <c r="AR52" s="379">
        <v>33.4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1295166</v>
      </c>
      <c r="AN53" s="367">
        <v>59392</v>
      </c>
      <c r="AO53" s="368">
        <v>-10.8</v>
      </c>
      <c r="AP53" s="369">
        <v>88968</v>
      </c>
      <c r="AQ53" s="370">
        <v>6.8</v>
      </c>
      <c r="AR53" s="371">
        <v>-17.600000000000001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784554</v>
      </c>
      <c r="AN54" s="375">
        <v>35977</v>
      </c>
      <c r="AO54" s="376">
        <v>-19.2</v>
      </c>
      <c r="AP54" s="377">
        <v>45482</v>
      </c>
      <c r="AQ54" s="378">
        <v>5.5</v>
      </c>
      <c r="AR54" s="379">
        <v>-24.7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1972414</v>
      </c>
      <c r="AN55" s="367">
        <v>91967</v>
      </c>
      <c r="AO55" s="368">
        <v>54.8</v>
      </c>
      <c r="AP55" s="369">
        <v>85173</v>
      </c>
      <c r="AQ55" s="370">
        <v>-4.3</v>
      </c>
      <c r="AR55" s="371">
        <v>59.1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725395</v>
      </c>
      <c r="AN56" s="375">
        <v>33823</v>
      </c>
      <c r="AO56" s="376">
        <v>-6</v>
      </c>
      <c r="AP56" s="377">
        <v>43913</v>
      </c>
      <c r="AQ56" s="378">
        <v>-3.4</v>
      </c>
      <c r="AR56" s="379">
        <v>-2.6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2019897</v>
      </c>
      <c r="AN57" s="367">
        <v>96158</v>
      </c>
      <c r="AO57" s="368">
        <v>4.5999999999999996</v>
      </c>
      <c r="AP57" s="369">
        <v>94081</v>
      </c>
      <c r="AQ57" s="370">
        <v>10.5</v>
      </c>
      <c r="AR57" s="371">
        <v>-5.9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877655</v>
      </c>
      <c r="AN58" s="375">
        <v>41781</v>
      </c>
      <c r="AO58" s="376">
        <v>23.5</v>
      </c>
      <c r="AP58" s="377">
        <v>48949</v>
      </c>
      <c r="AQ58" s="378">
        <v>11.5</v>
      </c>
      <c r="AR58" s="379">
        <v>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1898343</v>
      </c>
      <c r="AN59" s="367">
        <v>92697</v>
      </c>
      <c r="AO59" s="368">
        <v>-3.6</v>
      </c>
      <c r="AP59" s="369">
        <v>92632</v>
      </c>
      <c r="AQ59" s="370">
        <v>-1.5</v>
      </c>
      <c r="AR59" s="371">
        <v>-2.1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912847</v>
      </c>
      <c r="AN60" s="375">
        <v>44575</v>
      </c>
      <c r="AO60" s="376">
        <v>6.7</v>
      </c>
      <c r="AP60" s="377">
        <v>47978</v>
      </c>
      <c r="AQ60" s="378">
        <v>-2</v>
      </c>
      <c r="AR60" s="379">
        <v>8.6999999999999993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1732522</v>
      </c>
      <c r="AN61" s="382">
        <v>81352</v>
      </c>
      <c r="AO61" s="383">
        <v>11.2</v>
      </c>
      <c r="AP61" s="384">
        <v>88827</v>
      </c>
      <c r="AQ61" s="385">
        <v>1.8</v>
      </c>
      <c r="AR61" s="371">
        <v>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857704</v>
      </c>
      <c r="AN62" s="375">
        <v>40136</v>
      </c>
      <c r="AO62" s="376">
        <v>7.1</v>
      </c>
      <c r="AP62" s="377">
        <v>45889</v>
      </c>
      <c r="AQ62" s="378">
        <v>1.8</v>
      </c>
      <c r="AR62" s="379">
        <v>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AZM7FVGu8N0oX8UMgRqcl4jGo2V+0sadeJHmW0cXS2hREGfz9sHb0wjVx12hoW/pLLPc2nwjbG6L4vaMVJcnA==" saltValue="xauUDkpyfZxLghzDcRC0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654k8Ak2CqUk0eQma7zYgddaefHnRC/1W1+IAe5enCtt3NouKmG1OfK/DW+nIiC5t5RX8wL/uYsfkDArGVCn5Q==" saltValue="ztHgH4uOej8Thz6iEnGm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wnfhuZuecEZRAOFnhbttGI3VEyg2UZrAV1PklBsBKIDlOhgixbDJp6yTUKL8h3zDLviyLd4BaII/WPElFb7I9Q==" saltValue="Ibyq/8NjUjRDmB+ROAyX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7" t="s">
        <v>3</v>
      </c>
      <c r="D47" s="1197"/>
      <c r="E47" s="1198"/>
      <c r="F47" s="11">
        <v>17.47</v>
      </c>
      <c r="G47" s="12">
        <v>18.64</v>
      </c>
      <c r="H47" s="12">
        <v>19.510000000000002</v>
      </c>
      <c r="I47" s="12">
        <v>20.65</v>
      </c>
      <c r="J47" s="13">
        <v>21.21</v>
      </c>
    </row>
    <row r="48" spans="2:10" ht="57.75" customHeight="1" x14ac:dyDescent="0.15">
      <c r="B48" s="14"/>
      <c r="C48" s="1199" t="s">
        <v>4</v>
      </c>
      <c r="D48" s="1199"/>
      <c r="E48" s="1200"/>
      <c r="F48" s="15">
        <v>5.83</v>
      </c>
      <c r="G48" s="16">
        <v>6.41</v>
      </c>
      <c r="H48" s="16">
        <v>6.65</v>
      </c>
      <c r="I48" s="16">
        <v>5.98</v>
      </c>
      <c r="J48" s="17">
        <v>6.79</v>
      </c>
    </row>
    <row r="49" spans="2:10" ht="57.75" customHeight="1" thickBot="1" x14ac:dyDescent="0.2">
      <c r="B49" s="18"/>
      <c r="C49" s="1201" t="s">
        <v>5</v>
      </c>
      <c r="D49" s="1201"/>
      <c r="E49" s="1202"/>
      <c r="F49" s="19" t="s">
        <v>558</v>
      </c>
      <c r="G49" s="20">
        <v>1.97</v>
      </c>
      <c r="H49" s="20">
        <v>2.33</v>
      </c>
      <c r="I49" s="20">
        <v>1.19</v>
      </c>
      <c r="J49" s="21">
        <v>2.81</v>
      </c>
    </row>
    <row r="50" spans="2:10" ht="13.5" customHeight="1" x14ac:dyDescent="0.15"/>
  </sheetData>
  <sheetProtection algorithmName="SHA-512" hashValue="FlcRFuSGGinmp00ClEsOq2iIf3I7d2RWOGGmAgVw+r5VAtYvFO+FjxsjeDA98u2Xsh5JvPUcgA1rhniJf3Igmw==" saltValue="q7HiK9pKFv6BeOcAQbSl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2022-03-18T02:20:42Z</cp:lastPrinted>
  <dcterms:created xsi:type="dcterms:W3CDTF">2022-02-02T07:35:31Z</dcterms:created>
  <dcterms:modified xsi:type="dcterms:W3CDTF">2022-03-24T01:56:15Z</dcterms:modified>
  <cp:category/>
</cp:coreProperties>
</file>