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tabRatio="75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C36" i="10"/>
  <c r="BE35" i="10"/>
  <c r="C35" i="10"/>
  <c r="U34" i="10"/>
  <c r="U35" i="10" s="1"/>
  <c r="U36" i="10" s="1"/>
  <c r="C34" i="10"/>
  <c r="AM34" i="10" l="1"/>
  <c r="AM35" i="10" s="1"/>
  <c r="BE34" i="10"/>
  <c r="BW34" i="10" s="1"/>
  <c r="BW35" i="10" s="1"/>
  <c r="BW36" i="10" s="1"/>
  <c r="BW37" i="10" s="1"/>
  <c r="BW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CO40" i="10" s="1"/>
</calcChain>
</file>

<file path=xl/sharedStrings.xml><?xml version="1.0" encoding="utf-8"?>
<sst xmlns="http://schemas.openxmlformats.org/spreadsheetml/2006/main" count="1130" uniqueCount="618">
  <si>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</si>
  <si>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</si>
  <si>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</si>
  <si>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</si>
  <si>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</si>
  <si>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</si>
  <si>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</si>
  <si>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</si>
  <si>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</si>
  <si>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</si>
  <si>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</si>
  <si>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</si>
  <si>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</si>
  <si>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</si>
  <si>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</si>
  <si>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</si>
  <si>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</si>
  <si>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</si>
  <si>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</si>
  <si>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</si>
  <si>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</si>
  <si>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</si>
  <si>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</si>
  <si>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</si>
  <si>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</si>
  <si>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</si>
  <si>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</si>
  <si>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</si>
  <si>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</si>
  <si>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</si>
  <si>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</si>
  <si>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</si>
  <si>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</si>
  <si>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</si>
  <si>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</si>
  <si>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</si>
  <si>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</si>
  <si>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</si>
  <si>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</si>
  <si>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</si>
  <si>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</si>
  <si>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</si>
  <si>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</si>
  <si>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</si>
  <si>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</si>
  <si>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</si>
  <si>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</si>
  <si>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</si>
  <si>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</si>
  <si>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</si>
  <si>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</si>
  <si>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</si>
  <si>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</si>
  <si>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</si>
  <si>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</si>
  <si>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</si>
  <si>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</si>
  <si>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</si>
  <si>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</si>
  <si>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</si>
  <si>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</si>
  <si>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</si>
  <si>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</si>
  <si>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</si>
  <si>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</si>
  <si>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</si>
  <si>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</si>
  <si>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</si>
  <si>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</si>
  <si>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</si>
  <si>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</si>
  <si>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</si>
  <si>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</si>
  <si>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</si>
  <si>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</si>
  <si>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</si>
  <si>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</si>
  <si>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</si>
  <si>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</si>
  <si>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</si>
  <si>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</si>
  <si>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</si>
  <si>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</si>
  <si>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</si>
  <si>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</si>
  <si>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</si>
  <si>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</si>
  <si>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</si>
  <si>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</si>
  <si>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</si>
  <si>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</si>
  <si>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</si>
  <si>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</si>
  <si>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</si>
  <si>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</si>
  <si>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</si>
  <si>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</si>
  <si>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</si>
  <si>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枕崎市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</si>
  <si>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</si>
  <si>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</si>
  <si>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</si>
  <si>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</si>
  <si>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</si>
  <si>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</si>
  <si>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</si>
  <si>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</si>
  <si>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</si>
  <si>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</si>
  <si>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</si>
  <si>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</si>
  <si>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</si>
  <si>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</si>
  <si>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</si>
  <si>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</si>
  <si>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</si>
  <si>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</si>
  <si>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</si>
  <si>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</si>
  <si>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</si>
  <si>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</si>
  <si>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</si>
  <si>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</si>
  <si>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</si>
  <si>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</si>
  <si>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</si>
  <si>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</si>
  <si>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</si>
  <si>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</si>
  <si>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</si>
  <si>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</si>
  <si>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</si>
  <si>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</si>
  <si>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</si>
  <si>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</si>
  <si>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</si>
  <si>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</si>
  <si>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</si>
  <si>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</si>
  <si>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</si>
  <si>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</si>
  <si>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</si>
  <si>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</si>
  <si>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</si>
  <si>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</si>
  <si>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</si>
  <si>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</si>
  <si>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</si>
  <si>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</si>
  <si>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</si>
  <si>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</si>
  <si>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</si>
  <si>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</si>
  <si>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</si>
  <si>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</si>
  <si>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</si>
  <si>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</si>
  <si>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</si>
  <si>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</si>
  <si>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</si>
  <si>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</si>
  <si>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</si>
  <si>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</si>
  <si>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</si>
  <si>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</si>
  <si>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</si>
  <si>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</si>
  <si>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</si>
  <si>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</si>
  <si>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</si>
  <si>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</si>
  <si>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</si>
  <si>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</si>
  <si>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</si>
  <si>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</si>
  <si>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</si>
  <si>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</si>
  <si>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</si>
  <si>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</si>
  <si>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</si>
  <si>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</si>
  <si>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</si>
  <si>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</si>
  <si>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</si>
  <si>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</si>
  <si>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</si>
  <si>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</si>
  <si>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</si>
  <si>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</si>
  <si>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</si>
  <si>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</si>
  <si>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</si>
  <si>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</si>
  <si>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</si>
  <si>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</si>
  <si>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</si>
  <si>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</si>
  <si>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</si>
  <si>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</si>
  <si>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</si>
  <si>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</si>
  <si>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</si>
  <si>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</si>
  <si>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</si>
  <si>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</si>
  <si>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</si>
  <si>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</si>
  <si>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</si>
  <si>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</si>
  <si>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</si>
  <si>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</si>
  <si>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</si>
  <si>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</si>
  <si>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</si>
  <si>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</si>
  <si>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</si>
  <si>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鹿児島県枕崎市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</si>
  <si>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</si>
  <si>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</si>
  <si>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</si>
  <si>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</si>
  <si>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</si>
  <si>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</si>
  <si>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</si>
  <si>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</si>
  <si>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</si>
  <si>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</si>
  <si>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</si>
  <si>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</si>
  <si>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</si>
  <si>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</si>
  <si>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</si>
  <si>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</si>
  <si>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</si>
  <si>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</si>
  <si>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</si>
  <si>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</si>
  <si>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</si>
  <si>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</si>
  <si>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</si>
  <si>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</si>
  <si>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</si>
  <si>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</si>
  <si>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</si>
  <si>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</si>
  <si>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</si>
  <si>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</si>
  <si>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</si>
  <si>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</si>
  <si>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</si>
  <si>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</si>
  <si>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</si>
  <si>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</si>
  <si>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</si>
  <si>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</si>
  <si>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</si>
  <si>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</si>
  <si>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</si>
  <si>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</si>
  <si>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</si>
  <si>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</si>
  <si>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</si>
  <si>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</si>
  <si>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</si>
  <si>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</si>
  <si>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</si>
  <si>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</si>
  <si>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</si>
  <si>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</si>
  <si>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</si>
  <si>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</si>
  <si>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</si>
  <si>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</si>
  <si>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</si>
  <si>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</si>
  <si>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</si>
  <si>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</si>
  <si>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</si>
  <si>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</si>
  <si>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</si>
  <si>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</si>
  <si>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</si>
  <si>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</si>
  <si>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</si>
  <si>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</si>
  <si>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</si>
  <si>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</si>
  <si>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</si>
  <si>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</si>
  <si>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</si>
  <si>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</si>
  <si>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</si>
  <si>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</si>
  <si>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</si>
  <si>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</si>
  <si>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</si>
  <si>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</si>
  <si>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</si>
  <si>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</si>
  <si>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</si>
  <si>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</si>
  <si>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</si>
  <si>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</si>
  <si>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</si>
  <si>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</si>
  <si>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</si>
  <si>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</si>
  <si>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</si>
  <si>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</si>
  <si>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</si>
  <si>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</si>
  <si>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</si>
  <si>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</si>
  <si>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</si>
  <si>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</si>
  <si>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</si>
  <si>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</si>
  <si>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</si>
  <si>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</si>
  <si>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</si>
  <si>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</si>
  <si>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</si>
  <si>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</si>
  <si>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</si>
  <si>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</si>
  <si>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</si>
  <si>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</si>
  <si>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</si>
  <si>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</si>
  <si>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</si>
  <si>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</si>
  <si>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</si>
  <si>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</si>
  <si>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</si>
  <si>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</si>
  <si>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</si>
  <si>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</si>
  <si>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</si>
  <si>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</si>
  <si>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</si>
  <si>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</si>
  <si>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</si>
  <si>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</si>
  <si>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</si>
  <si>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</si>
  <si>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</si>
  <si>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</si>
  <si>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</si>
  <si>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</si>
  <si>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</si>
  <si>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</si>
  <si>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</si>
  <si>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</si>
  <si>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</si>
  <si>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</si>
  <si>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</si>
  <si>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</si>
  <si>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</si>
  <si>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</si>
  <si>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</si>
  <si>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</si>
  <si>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</si>
  <si>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</si>
  <si>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</si>
  <si>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</si>
  <si>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</si>
  <si>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</si>
  <si>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</si>
  <si>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</si>
  <si>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</si>
  <si>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</si>
  <si>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鹿児島県枕崎市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</si>
  <si>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</si>
  <si>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</si>
  <si>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</si>
  <si>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</si>
  <si>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</si>
  <si>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</si>
  <si>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</si>
  <si>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</si>
  <si>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</si>
  <si>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</si>
  <si>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</si>
  <si>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</si>
  <si>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</si>
  <si>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</si>
  <si>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</si>
  <si>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</si>
  <si>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</si>
  <si>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</si>
  <si>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</si>
  <si>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</si>
  <si>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</si>
  <si>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</si>
  <si>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</si>
  <si>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</si>
  <si>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</si>
  <si>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</si>
  <si>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</si>
  <si>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</si>
  <si>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</si>
  <si>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</si>
  <si>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</si>
  <si>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</si>
  <si>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</si>
  <si>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</si>
  <si>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枕崎市国民健康保険特別会計</t>
    <phoneticPr fontId="5"/>
  </si>
  <si>
    <t>枕崎市介護保険特別会計</t>
    <phoneticPr fontId="5"/>
  </si>
  <si>
    <t>枕崎市後期高齢者医療特別会計</t>
    <phoneticPr fontId="5"/>
  </si>
  <si>
    <t>枕崎市水道事業会計</t>
    <phoneticPr fontId="5"/>
  </si>
  <si>
    <t>法適用企業</t>
    <phoneticPr fontId="5"/>
  </si>
  <si>
    <t>枕崎市立病院事業会計</t>
    <phoneticPr fontId="5"/>
  </si>
  <si>
    <t>枕崎市公共下水道事業特別会計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</si>
  <si>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</si>
  <si>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</si>
  <si>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</si>
  <si>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</si>
  <si>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</si>
  <si>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</si>
  <si>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</si>
  <si>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</si>
  <si>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</si>
  <si>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</si>
  <si>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</si>
  <si>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</si>
  <si>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</si>
  <si>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</si>
  <si>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</si>
  <si>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</si>
  <si>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</si>
  <si>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</si>
  <si>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</si>
  <si>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</si>
  <si>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</si>
  <si>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</si>
  <si>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</si>
  <si>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</si>
  <si>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</si>
  <si>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</si>
  <si>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</si>
  <si>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</si>
  <si>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</si>
  <si>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</si>
  <si>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</si>
  <si>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</si>
  <si>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</si>
  <si>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</si>
  <si>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</si>
  <si>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</si>
  <si>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</si>
  <si>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</si>
  <si>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</si>
  <si>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</si>
  <si>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</si>
  <si>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</si>
  <si>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</si>
  <si>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</si>
  <si>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</si>
  <si>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</si>
  <si>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</si>
  <si>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</si>
  <si>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</si>
  <si>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</si>
  <si>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</si>
  <si>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</si>
  <si>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</si>
  <si>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</si>
  <si>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</si>
  <si>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</si>
  <si>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</si>
  <si>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</si>
  <si>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</si>
  <si>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</si>
  <si>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</si>
  <si>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</si>
  <si>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</si>
  <si>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</si>
  <si>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枕崎市公共下水道事業特別会計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</si>
  <si>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</si>
  <si>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</si>
  <si>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</si>
  <si>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枕崎市水道事業会計</t>
    <phoneticPr fontId="5"/>
  </si>
  <si>
    <t>(Ｆ)</t>
    <phoneticPr fontId="5"/>
  </si>
  <si>
    <t>枕崎市介護保険特別会計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</si>
  <si>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</si>
  <si>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</si>
  <si>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</si>
  <si>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</si>
  <si>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</si>
  <si>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</si>
  <si>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</si>
  <si>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</si>
  <si>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</si>
  <si>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</si>
  <si>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</si>
  <si>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</si>
  <si>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</si>
  <si>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</si>
  <si>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</si>
  <si>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</si>
  <si>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</si>
  <si>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</si>
  <si>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</si>
  <si>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</si>
  <si>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</si>
  <si>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</si>
  <si>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</si>
  <si>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</si>
  <si>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</si>
  <si>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</si>
  <si>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</si>
  <si>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</si>
  <si>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</si>
  <si>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</si>
  <si>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</si>
  <si>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</si>
  <si>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</si>
  <si>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</si>
  <si>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</si>
  <si>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</si>
  <si>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</si>
  <si>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</si>
  <si>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</si>
  <si>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</si>
  <si>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</si>
  <si>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</si>
  <si>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</si>
  <si>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</si>
  <si>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</si>
  <si>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</si>
  <si>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</si>
  <si>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</si>
  <si>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</si>
  <si>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</si>
  <si>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</si>
  <si>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</si>
  <si>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</si>
  <si>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</si>
  <si>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</si>
  <si>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</si>
  <si>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</si>
  <si>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</si>
  <si>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</si>
  <si>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</si>
  <si>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</si>
  <si>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</si>
  <si>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</si>
  <si>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</si>
  <si>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</si>
  <si>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</si>
  <si>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</si>
  <si>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</si>
  <si>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</si>
  <si>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</si>
  <si>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</si>
  <si>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</si>
  <si>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</si>
  <si>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</si>
  <si>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</si>
  <si>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</si>
  <si>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</si>
  <si>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</si>
  <si>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</si>
  <si>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</si>
  <si>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</si>
  <si>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</si>
  <si>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</si>
  <si>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</si>
  <si>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</si>
  <si>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枕崎市水道事業会計</t>
  </si>
  <si>
    <t>枕崎市立病院事業会計</t>
  </si>
  <si>
    <t>一般会計</t>
  </si>
  <si>
    <t>枕崎市介護保険特別会計</t>
  </si>
  <si>
    <t>枕崎市公共下水道事業特別会計</t>
  </si>
  <si>
    <t>枕崎市国民健康保険特別会計</t>
  </si>
  <si>
    <t>▲ 1.36</t>
  </si>
  <si>
    <t>枕崎市後期高齢者医療特別会計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</si>
  <si>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</si>
  <si>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</si>
  <si>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</si>
  <si>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</si>
  <si>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</si>
  <si>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</si>
  <si>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</si>
  <si>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</si>
  <si>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</si>
  <si>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枕崎市水産センター</t>
    <rPh sb="0" eb="3">
      <t>マ</t>
    </rPh>
    <rPh sb="3" eb="5">
      <t>スイサン</t>
    </rPh>
    <phoneticPr fontId="2"/>
  </si>
  <si>
    <t>南薩エアポート</t>
    <rPh sb="0" eb="2">
      <t>ナンサツ</t>
    </rPh>
    <phoneticPr fontId="2"/>
  </si>
  <si>
    <t>枕崎お魚センター</t>
    <rPh sb="0" eb="2">
      <t>マクラザキ</t>
    </rPh>
    <rPh sb="3" eb="4">
      <t>サカナ</t>
    </rPh>
    <phoneticPr fontId="2"/>
  </si>
  <si>
    <t>枕崎市かつお公社</t>
    <rPh sb="0" eb="2">
      <t>マクラザキ</t>
    </rPh>
    <rPh sb="2" eb="3">
      <t>シ</t>
    </rPh>
    <rPh sb="6" eb="8">
      <t>コウシャ</t>
    </rPh>
    <phoneticPr fontId="2"/>
  </si>
  <si>
    <t>枕崎市土地開発公社</t>
    <rPh sb="0" eb="3">
      <t>マ</t>
    </rPh>
    <rPh sb="3" eb="5">
      <t>トチ</t>
    </rPh>
    <rPh sb="5" eb="7">
      <t>カイハツ</t>
    </rPh>
    <rPh sb="7" eb="9">
      <t>コウシャ</t>
    </rPh>
    <phoneticPr fontId="2"/>
  </si>
  <si>
    <t>南薩地域地場産業振興センター</t>
    <rPh sb="0" eb="2">
      <t>ナンサツ</t>
    </rPh>
    <rPh sb="2" eb="4">
      <t>チイキ</t>
    </rPh>
    <rPh sb="4" eb="6">
      <t>ジバ</t>
    </rPh>
    <rPh sb="6" eb="8">
      <t>サンギョウ</t>
    </rPh>
    <rPh sb="8" eb="10">
      <t>シンコウ</t>
    </rPh>
    <phoneticPr fontId="2"/>
  </si>
  <si>
    <t>南薩木材加工センター</t>
    <rPh sb="0" eb="2">
      <t>ナンサツ</t>
    </rPh>
    <rPh sb="2" eb="4">
      <t>モクザイ</t>
    </rPh>
    <rPh sb="4" eb="6">
      <t>カコウ</t>
    </rPh>
    <phoneticPr fontId="2"/>
  </si>
  <si>
    <t>南薩地区衛生管理組合</t>
    <rPh sb="0" eb="2">
      <t>ナンサツ</t>
    </rPh>
    <rPh sb="2" eb="3">
      <t>チ</t>
    </rPh>
    <rPh sb="3" eb="4">
      <t>ク</t>
    </rPh>
    <rPh sb="4" eb="6">
      <t>エイセイ</t>
    </rPh>
    <rPh sb="6" eb="8">
      <t>カンリ</t>
    </rPh>
    <rPh sb="8" eb="10">
      <t>クミアイ</t>
    </rPh>
    <phoneticPr fontId="2"/>
  </si>
  <si>
    <t>南薩介護保険事務組合</t>
    <rPh sb="0" eb="2">
      <t>ナンサツ</t>
    </rPh>
    <rPh sb="2" eb="4">
      <t>カイゴ</t>
    </rPh>
    <rPh sb="4" eb="6">
      <t>ホケン</t>
    </rPh>
    <rPh sb="6" eb="8">
      <t>ジム</t>
    </rPh>
    <rPh sb="8" eb="10">
      <t>クミアイ</t>
    </rPh>
    <phoneticPr fontId="2"/>
  </si>
  <si>
    <t>鹿児島県市町村総合事務組合</t>
    <rPh sb="0" eb="4">
      <t>カ</t>
    </rPh>
    <rPh sb="4" eb="7">
      <t>シチョウソン</t>
    </rPh>
    <rPh sb="7" eb="9">
      <t>ソウゴウ</t>
    </rPh>
    <rPh sb="9" eb="11">
      <t>ジム</t>
    </rPh>
    <rPh sb="11" eb="13">
      <t>クミアイ</t>
    </rPh>
    <phoneticPr fontId="2"/>
  </si>
  <si>
    <t>鹿児島県後期高齢者医療広域連合</t>
    <rPh sb="0" eb="4">
      <t>カ</t>
    </rPh>
    <rPh sb="4" eb="6">
      <t>コウキ</t>
    </rPh>
    <rPh sb="6" eb="9">
      <t>コウレイシャ</t>
    </rPh>
    <rPh sb="9" eb="11">
      <t>イリョウ</t>
    </rPh>
    <rPh sb="11" eb="13">
      <t>コウイキ</t>
    </rPh>
    <rPh sb="13" eb="15">
      <t>レンゴウ</t>
    </rPh>
    <phoneticPr fontId="2"/>
  </si>
  <si>
    <t>‐</t>
  </si>
  <si>
    <t>ふるさと応援基金</t>
    <rPh sb="4" eb="6">
      <t>オウエン</t>
    </rPh>
    <rPh sb="6" eb="8">
      <t>キキン</t>
    </rPh>
    <phoneticPr fontId="2"/>
  </si>
  <si>
    <t>地域振興基金</t>
    <rPh sb="0" eb="2">
      <t>チイキ</t>
    </rPh>
    <rPh sb="2" eb="4">
      <t>シンコウ</t>
    </rPh>
    <rPh sb="4" eb="6">
      <t>キキン</t>
    </rPh>
    <phoneticPr fontId="2"/>
  </si>
  <si>
    <t>庁舎整備基金</t>
    <rPh sb="0" eb="2">
      <t>チョウシャ</t>
    </rPh>
    <rPh sb="2" eb="4">
      <t>セイビ</t>
    </rPh>
    <rPh sb="4" eb="6">
      <t>キキン</t>
    </rPh>
    <phoneticPr fontId="2"/>
  </si>
  <si>
    <t>中山間ふるさと・水と土保全基金</t>
    <rPh sb="0" eb="3">
      <t>チュウサンカン</t>
    </rPh>
    <rPh sb="8" eb="9">
      <t>ミズ</t>
    </rPh>
    <rPh sb="10" eb="11">
      <t>ツチ</t>
    </rPh>
    <rPh sb="11" eb="13">
      <t>ホゼン</t>
    </rPh>
    <rPh sb="13" eb="15">
      <t>キキン</t>
    </rPh>
    <phoneticPr fontId="2"/>
  </si>
  <si>
    <t>岩崎奨学基金</t>
    <rPh sb="0" eb="2">
      <t>イワサキ</t>
    </rPh>
    <rPh sb="2" eb="4">
      <t>ショウガク</t>
    </rPh>
    <rPh sb="4" eb="6">
      <t>キキン</t>
    </rPh>
    <phoneticPr fontId="2"/>
  </si>
  <si>
    <t>一般会計</t>
    <rPh sb="0" eb="2">
      <t>イッパン</t>
    </rPh>
    <rPh sb="2" eb="4">
      <t>カイケイ</t>
    </rPh>
    <phoneticPr fontId="2"/>
  </si>
  <si>
    <t>特別会計</t>
    <rPh sb="0" eb="2">
      <t>トクベツ</t>
    </rPh>
    <rPh sb="2" eb="4">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</si>
  <si>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</si>
  <si>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</si>
  <si>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</si>
  <si>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</si>
  <si>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比率を求める算式の分母となる標準財政規模から算入公債費を差し引いた額が減となったが、分子では一般会計の地方債現在高等の増等により将来負担額が増となったものの、将来負担額から控除される充当可能基金残高がそれを上回る増となったことから、将来負担額から充当可能財源等を差し引いた額も減となり、前年度と比較して23.5ポイントの改善となった。
　有形固定資産減価償却率については、有形固定資産は増となり、減価償却累計額も同様に増となったものの、前年度と比較して減価償却率は0.1ポイントの減となった。
　枕崎市公共施設等総合管理計画により、規模の最適化、予防保全による長寿命化等を基本とした効率的な維持管理を行うこととしている。また、不要な施設の整理により、令和８年度までに施設数量を5％削減することを目標とし、比率の改善に努める。</t>
    <rPh sb="1" eb="3">
      <t>ショウライ</t>
    </rPh>
    <rPh sb="3" eb="5">
      <t>フタン</t>
    </rPh>
    <rPh sb="5" eb="7">
      <t>ヒリツ</t>
    </rPh>
    <rPh sb="13" eb="15">
      <t>ヒリツ</t>
    </rPh>
    <rPh sb="16" eb="17">
      <t>モト</t>
    </rPh>
    <rPh sb="19" eb="21">
      <t>サンシキ</t>
    </rPh>
    <rPh sb="22" eb="24">
      <t>ブンボ</t>
    </rPh>
    <rPh sb="27" eb="29">
      <t>ヒョウジュン</t>
    </rPh>
    <rPh sb="29" eb="31">
      <t>ザイセイ</t>
    </rPh>
    <rPh sb="31" eb="33">
      <t>キボ</t>
    </rPh>
    <rPh sb="35" eb="37">
      <t>サンニュウ</t>
    </rPh>
    <rPh sb="37" eb="40">
      <t>コウサイヒ</t>
    </rPh>
    <rPh sb="41" eb="42">
      <t>サ</t>
    </rPh>
    <rPh sb="43" eb="44">
      <t>ヒ</t>
    </rPh>
    <rPh sb="46" eb="47">
      <t>ガク</t>
    </rPh>
    <rPh sb="48" eb="49">
      <t>ゲン</t>
    </rPh>
    <rPh sb="55" eb="57">
      <t>ブンシ</t>
    </rPh>
    <rPh sb="59" eb="61">
      <t>イッパン</t>
    </rPh>
    <rPh sb="61" eb="63">
      <t>カイケイ</t>
    </rPh>
    <rPh sb="64" eb="67">
      <t>チホウサイ</t>
    </rPh>
    <rPh sb="67" eb="69">
      <t>ゲンザイ</t>
    </rPh>
    <rPh sb="69" eb="70">
      <t>ダカ</t>
    </rPh>
    <rPh sb="70" eb="71">
      <t>トウ</t>
    </rPh>
    <rPh sb="72" eb="73">
      <t>ゾウ</t>
    </rPh>
    <rPh sb="73" eb="74">
      <t>トウ</t>
    </rPh>
    <rPh sb="77" eb="79">
      <t>ショウライ</t>
    </rPh>
    <rPh sb="79" eb="81">
      <t>フタン</t>
    </rPh>
    <rPh sb="81" eb="82">
      <t>ガク</t>
    </rPh>
    <rPh sb="83" eb="84">
      <t>ゾウ</t>
    </rPh>
    <rPh sb="92" eb="94">
      <t>ショウライ</t>
    </rPh>
    <rPh sb="94" eb="96">
      <t>フタン</t>
    </rPh>
    <rPh sb="96" eb="97">
      <t>ガク</t>
    </rPh>
    <rPh sb="99" eb="101">
      <t>コウジョ</t>
    </rPh>
    <rPh sb="104" eb="106">
      <t>ジュウトウ</t>
    </rPh>
    <rPh sb="106" eb="108">
      <t>カノウ</t>
    </rPh>
    <rPh sb="108" eb="110">
      <t>キキン</t>
    </rPh>
    <rPh sb="110" eb="112">
      <t>ザンダカ</t>
    </rPh>
    <rPh sb="116" eb="118">
      <t>ウワマワ</t>
    </rPh>
    <rPh sb="119" eb="120">
      <t>ゾウ</t>
    </rPh>
    <rPh sb="129" eb="133">
      <t>ショウライフタン</t>
    </rPh>
    <rPh sb="133" eb="134">
      <t>ガク</t>
    </rPh>
    <rPh sb="136" eb="140">
      <t>ジュウトウカノウ</t>
    </rPh>
    <rPh sb="140" eb="142">
      <t>ザイゲン</t>
    </rPh>
    <rPh sb="142" eb="143">
      <t>トウ</t>
    </rPh>
    <rPh sb="144" eb="145">
      <t>サ</t>
    </rPh>
    <rPh sb="146" eb="147">
      <t>ヒ</t>
    </rPh>
    <rPh sb="149" eb="150">
      <t>ガク</t>
    </rPh>
    <rPh sb="151" eb="152">
      <t>ゲン</t>
    </rPh>
    <rPh sb="156" eb="159">
      <t>ゼンネンド</t>
    </rPh>
    <rPh sb="160" eb="162">
      <t>ヒカク</t>
    </rPh>
    <rPh sb="173" eb="175">
      <t>カイゼン</t>
    </rPh>
    <rPh sb="182" eb="188">
      <t>ユウケイコテイシサン</t>
    </rPh>
    <rPh sb="188" eb="193">
      <t>ゲンカショウキャクリツ</t>
    </rPh>
    <rPh sb="199" eb="203">
      <t>ユウケイコテイ</t>
    </rPh>
    <rPh sb="203" eb="205">
      <t>シサン</t>
    </rPh>
    <rPh sb="206" eb="207">
      <t>ゾウ</t>
    </rPh>
    <rPh sb="215" eb="218">
      <t>ルイケイガク</t>
    </rPh>
    <rPh sb="222" eb="223">
      <t>ゾウ</t>
    </rPh>
    <rPh sb="231" eb="234">
      <t>ゼンネンド</t>
    </rPh>
    <rPh sb="235" eb="237">
      <t>ヒカク</t>
    </rPh>
    <rPh sb="239" eb="243">
      <t>ゲンカショウキャク</t>
    </rPh>
    <rPh sb="243" eb="244">
      <t>リツ</t>
    </rPh>
    <rPh sb="253" eb="254">
      <t>ゲン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</si>
  <si>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</si>
  <si>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</si>
  <si>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</si>
  <si>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</si>
  <si>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</si>
  <si>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</si>
  <si>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比率を求める算式の分母となる標準財政規模から算入公債費を差し引いた額が減となったが、分子では一般会計の地方債現在高等の増等により将来負担額が増となったものの、将来負担額から控除される充当可能基金残高がそれを上回る増となったことから、将来負担額から充当可能財源等を差し引いた額も減となり、前年度と比較して23.5ポイントの改善となった。
　実質公債費比率については、比率を求める算式の分母となる標準財政規模から算入公債費を差し引いた額が減となったものの、分子については一般会計の公債費の減などから、前年度に比べ単年度で1.0ポイント、3箇年平均で0.5ポイント改善している。
　将来負担比率及び実質公債費比率は近年減少傾向にあるが、公共下水道事業を行っていることもあり、類似団体と比較して依然として高い水準で推移していることから、今後とも投資的な経費の適正な選択・重点化を図りながら、交付税措置の高い有利な地方債を活用し、後年度の実質的な公債費負担を縮減していくとともに、財政調整基金をはじめとする基金の充実を図り、さらなる比率の改善に努める。</t>
    <rPh sb="182" eb="184">
      <t>ジッシツ</t>
    </rPh>
    <rPh sb="184" eb="187">
      <t>コウサイヒ</t>
    </rPh>
    <rPh sb="187" eb="189">
      <t>ヒリツ</t>
    </rPh>
    <rPh sb="195" eb="197">
      <t>ヒリツ</t>
    </rPh>
    <rPh sb="198" eb="199">
      <t>モト</t>
    </rPh>
    <rPh sb="201" eb="203">
      <t>サンシキ</t>
    </rPh>
    <rPh sb="204" eb="206">
      <t>ブンボ</t>
    </rPh>
    <rPh sb="209" eb="211">
      <t>ヒョウジュン</t>
    </rPh>
    <rPh sb="211" eb="213">
      <t>ザイセイ</t>
    </rPh>
    <rPh sb="213" eb="215">
      <t>キボ</t>
    </rPh>
    <rPh sb="217" eb="219">
      <t>サンニュウ</t>
    </rPh>
    <rPh sb="219" eb="222">
      <t>コウサイヒ</t>
    </rPh>
    <rPh sb="223" eb="224">
      <t>サ</t>
    </rPh>
    <rPh sb="225" eb="226">
      <t>ヒ</t>
    </rPh>
    <rPh sb="228" eb="229">
      <t>ガク</t>
    </rPh>
    <rPh sb="230" eb="231">
      <t>ゲン</t>
    </rPh>
    <rPh sb="239" eb="241">
      <t>ブンシ</t>
    </rPh>
    <rPh sb="246" eb="248">
      <t>イッパン</t>
    </rPh>
    <rPh sb="248" eb="250">
      <t>カイケイ</t>
    </rPh>
    <rPh sb="267" eb="270">
      <t>タンネンド</t>
    </rPh>
    <rPh sb="280" eb="282">
      <t>カネン</t>
    </rPh>
    <rPh sb="282" eb="284">
      <t>ヘイキン</t>
    </rPh>
    <rPh sb="292" eb="294">
      <t>カイゼン</t>
    </rPh>
    <rPh sb="301" eb="307">
      <t>ショウライフタンヒリツ</t>
    </rPh>
    <rPh sb="307" eb="308">
      <t>オヨ</t>
    </rPh>
    <rPh sb="309" eb="316">
      <t>ジッシツコウサイヒヒリツ</t>
    </rPh>
    <rPh sb="317" eb="319">
      <t>キンネン</t>
    </rPh>
    <rPh sb="319" eb="321">
      <t>ゲンショウ</t>
    </rPh>
    <rPh sb="321" eb="323">
      <t>ケイコウ</t>
    </rPh>
    <rPh sb="328" eb="330">
      <t>コウキョウ</t>
    </rPh>
    <rPh sb="330" eb="333">
      <t>ゲスイドウ</t>
    </rPh>
    <rPh sb="333" eb="335">
      <t>ジギョウ</t>
    </rPh>
    <rPh sb="336" eb="337">
      <t>オコナ</t>
    </rPh>
    <rPh sb="347" eb="349">
      <t>ルイジ</t>
    </rPh>
    <rPh sb="349" eb="351">
      <t>ダンタイ</t>
    </rPh>
    <rPh sb="352" eb="354">
      <t>ヒカク</t>
    </rPh>
    <rPh sb="356" eb="358">
      <t>イゼン</t>
    </rPh>
    <rPh sb="361" eb="362">
      <t>タカ</t>
    </rPh>
    <rPh sb="363" eb="365">
      <t>スイジュン</t>
    </rPh>
    <rPh sb="366" eb="368">
      <t>スイイ</t>
    </rPh>
    <rPh sb="377" eb="379">
      <t>コンゴ</t>
    </rPh>
    <rPh sb="381" eb="384">
      <t>トウシテキ</t>
    </rPh>
    <rPh sb="385" eb="387">
      <t>ケイヒ</t>
    </rPh>
    <rPh sb="388" eb="390">
      <t>テキセイ</t>
    </rPh>
    <rPh sb="391" eb="393">
      <t>センタク</t>
    </rPh>
    <rPh sb="394" eb="397">
      <t>ジュウテンカ</t>
    </rPh>
    <rPh sb="398" eb="399">
      <t>ハカ</t>
    </rPh>
    <rPh sb="404" eb="407">
      <t>コウフゼイ</t>
    </rPh>
    <rPh sb="407" eb="409">
      <t>ソチ</t>
    </rPh>
    <rPh sb="410" eb="411">
      <t>タカ</t>
    </rPh>
    <rPh sb="412" eb="414">
      <t>ユウリ</t>
    </rPh>
    <rPh sb="415" eb="418">
      <t>チホウサイ</t>
    </rPh>
    <rPh sb="419" eb="421">
      <t>カツヨウ</t>
    </rPh>
    <rPh sb="423" eb="426">
      <t>コウネンド</t>
    </rPh>
    <rPh sb="427" eb="430">
      <t>ジッシツテキ</t>
    </rPh>
    <rPh sb="431" eb="434">
      <t>コウサイヒ</t>
    </rPh>
    <rPh sb="434" eb="436">
      <t>フタン</t>
    </rPh>
    <rPh sb="437" eb="439">
      <t>シュクゲン</t>
    </rPh>
    <rPh sb="448" eb="450">
      <t>ザイセイ</t>
    </rPh>
    <rPh sb="450" eb="452">
      <t>チョウセイ</t>
    </rPh>
    <rPh sb="452" eb="454">
      <t>キキン</t>
    </rPh>
    <rPh sb="461" eb="463">
      <t>キキン</t>
    </rPh>
    <rPh sb="464" eb="466">
      <t>ジュウジツ</t>
    </rPh>
    <rPh sb="467" eb="468">
      <t>ハカ</t>
    </rPh>
    <rPh sb="474" eb="476">
      <t>ヒリツ</t>
    </rPh>
    <rPh sb="477" eb="479">
      <t>カイゼン</t>
    </rPh>
    <rPh sb="480" eb="481">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</si>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</sst>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756E-448C-BE66-3E23B0F3D0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59942</c:v>
                </c:pt>
                <c:pt idx="1">
                  <c:v>66546</c:v>
                </c:pt>
                <c:pt idx="2">
                  <c:v>59392</c:v>
                </c:pt>
                <c:pt idx="3">
                  <c:v>91967</c:v>
                </c:pt>
                <c:pt idx="4">
                  <c:v>96158</c:v>
                </c:pt>
              </c:numCache>
            </c:numRef>
          </c:val>
          <c:smooth val="0"/>
          <c:extLst>
            <c:ext xmlns:c16="http://schemas.microsoft.com/office/drawing/2014/chart" uri="{C3380CC4-5D6E-409C-BE32-E72D297353CC}">
              <c16:uniqueId val="{00000001-756E-448C-BE66-3E23B0F3D0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6.11</c:v>
                </c:pt>
                <c:pt idx="1">
                  <c:v>5.83</c:v>
                </c:pt>
                <c:pt idx="2">
                  <c:v>6.41</c:v>
                </c:pt>
                <c:pt idx="3">
                  <c:v>6.65</c:v>
                </c:pt>
                <c:pt idx="4">
                  <c:v>5.98</c:v>
                </c:pt>
              </c:numCache>
            </c:numRef>
          </c:val>
          <c:extLst>
            <c:ext xmlns:c16="http://schemas.microsoft.com/office/drawing/2014/chart" uri="{C3380CC4-5D6E-409C-BE32-E72D297353CC}">
              <c16:uniqueId val="{00000000-D8AD-4B19-9A03-AC9C1FC1E3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17.57</c:v>
                </c:pt>
                <c:pt idx="1">
                  <c:v>17.47</c:v>
                </c:pt>
                <c:pt idx="2">
                  <c:v>18.64</c:v>
                </c:pt>
                <c:pt idx="3">
                  <c:v>19.510000000000002</c:v>
                </c:pt>
                <c:pt idx="4">
                  <c:v>20.65</c:v>
                </c:pt>
              </c:numCache>
            </c:numRef>
          </c:val>
          <c:extLst>
            <c:ext xmlns:c16="http://schemas.microsoft.com/office/drawing/2014/chart" uri="{C3380CC4-5D6E-409C-BE32-E72D297353CC}">
              <c16:uniqueId val="{00000001-D8AD-4B19-9A03-AC9C1FC1E3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1.48</c:v>
                </c:pt>
                <c:pt idx="1">
                  <c:v>-0.31</c:v>
                </c:pt>
                <c:pt idx="2">
                  <c:v>1.97</c:v>
                </c:pt>
                <c:pt idx="3">
                  <c:v>2.33</c:v>
                </c:pt>
                <c:pt idx="4">
                  <c:v>1.19</c:v>
                </c:pt>
              </c:numCache>
            </c:numRef>
          </c:val>
          <c:smooth val="0"/>
          <c:extLst>
            <c:ext xmlns:c16="http://schemas.microsoft.com/office/drawing/2014/chart" uri="{C3380CC4-5D6E-409C-BE32-E72D297353CC}">
              <c16:uniqueId val="{00000002-D8AD-4B19-9A03-AC9C1FC1E3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F7-432F-8204-2289F2FA98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F7-432F-8204-2289F2FA98F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3F7-432F-8204-2289F2FA98F6}"/>
            </c:ext>
          </c:extLst>
        </c:ser>
        <c:ser>
          <c:idx val="3"/>
          <c:order val="3"/>
          <c:tx>
            <c:strRef>
              <c:f>データシート!$A$30</c:f>
              <c:strCache>
                <c:ptCount val="1"/>
                <c:pt idx="0">
                  <c:v>枕崎市後期高齢者医療特別会計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0.05</c:v>
                </c:pt>
                <c:pt idx="6">
                  <c:v>#N/A</c:v>
                </c:pt>
                <c:pt idx="7">
                  <c:v>0.03</c:v>
                </c:pt>
                <c:pt idx="8">
                  <c:v>#N/A</c:v>
                </c:pt>
                <c:pt idx="9">
                  <c:v>0.03</c:v>
                </c:pt>
              </c:numCache>
            </c:numRef>
          </c:val>
          <c:extLst>
            <c:ext xmlns:c16="http://schemas.microsoft.com/office/drawing/2014/chart" uri="{C3380CC4-5D6E-409C-BE32-E72D297353CC}">
              <c16:uniqueId val="{00000003-D3F7-432F-8204-2289F2FA98F6}"/>
            </c:ext>
          </c:extLst>
        </c:ser>
        <c:ser>
          <c:idx val="4"/>
          <c:order val="4"/>
          <c:tx>
            <c:strRef>
              <c:f>データシート!$A$31</c:f>
              <c:strCache>
                <c:ptCount val="1"/>
                <c:pt idx="0">
                  <c:v>枕崎市国民健康保険特別会計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1.36</c:v>
                </c:pt>
                <c:pt idx="1">
                  <c:v>#N/A</c:v>
                </c:pt>
                <c:pt idx="2">
                  <c:v>#N/A</c:v>
                </c:pt>
                <c:pt idx="3">
                  <c:v>0.06</c:v>
                </c:pt>
                <c:pt idx="4">
                  <c:v>#N/A</c:v>
                </c:pt>
                <c:pt idx="5">
                  <c:v>1.47</c:v>
                </c:pt>
                <c:pt idx="6">
                  <c:v>#N/A</c:v>
                </c:pt>
                <c:pt idx="7">
                  <c:v>0.25</c:v>
                </c:pt>
                <c:pt idx="8">
                  <c:v>#N/A</c:v>
                </c:pt>
                <c:pt idx="9">
                  <c:v>0.18</c:v>
                </c:pt>
              </c:numCache>
            </c:numRef>
          </c:val>
          <c:extLst>
            <c:ext xmlns:c16="http://schemas.microsoft.com/office/drawing/2014/chart" uri="{C3380CC4-5D6E-409C-BE32-E72D297353CC}">
              <c16:uniqueId val="{00000004-D3F7-432F-8204-2289F2FA98F6}"/>
            </c:ext>
          </c:extLst>
        </c:ser>
        <c:ser>
          <c:idx val="5"/>
          <c:order val="5"/>
          <c:tx>
            <c:strRef>
              <c:f>データシート!$A$32</c:f>
              <c:strCache>
                <c:ptCount val="1"/>
                <c:pt idx="0">
                  <c:v>枕崎市公共下水道事業特別会計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0.41</c:v>
                </c:pt>
                <c:pt idx="2">
                  <c:v>#N/A</c:v>
                </c:pt>
                <c:pt idx="3">
                  <c:v>0.36</c:v>
                </c:pt>
                <c:pt idx="4">
                  <c:v>#N/A</c:v>
                </c:pt>
                <c:pt idx="5">
                  <c:v>0.27</c:v>
                </c:pt>
                <c:pt idx="6">
                  <c:v>#N/A</c:v>
                </c:pt>
                <c:pt idx="7">
                  <c:v>0.06</c:v>
                </c:pt>
                <c:pt idx="8">
                  <c:v>#N/A</c:v>
                </c:pt>
                <c:pt idx="9">
                  <c:v>0.37</c:v>
                </c:pt>
              </c:numCache>
            </c:numRef>
          </c:val>
          <c:extLst>
            <c:ext xmlns:c16="http://schemas.microsoft.com/office/drawing/2014/chart" uri="{C3380CC4-5D6E-409C-BE32-E72D297353CC}">
              <c16:uniqueId val="{00000005-D3F7-432F-8204-2289F2FA98F6}"/>
            </c:ext>
          </c:extLst>
        </c:ser>
        <c:ser>
          <c:idx val="6"/>
          <c:order val="6"/>
          <c:tx>
            <c:strRef>
              <c:f>データシート!$A$33</c:f>
              <c:strCache>
                <c:ptCount val="1"/>
                <c:pt idx="0">
                  <c:v>枕崎市介護保険特別会計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1.79</c:v>
                </c:pt>
                <c:pt idx="2">
                  <c:v>#N/A</c:v>
                </c:pt>
                <c:pt idx="3">
                  <c:v>2.08</c:v>
                </c:pt>
                <c:pt idx="4">
                  <c:v>#N/A</c:v>
                </c:pt>
                <c:pt idx="5">
                  <c:v>2.5499999999999998</c:v>
                </c:pt>
                <c:pt idx="6">
                  <c:v>#N/A</c:v>
                </c:pt>
                <c:pt idx="7">
                  <c:v>2.23</c:v>
                </c:pt>
                <c:pt idx="8">
                  <c:v>#N/A</c:v>
                </c:pt>
                <c:pt idx="9">
                  <c:v>1.96</c:v>
                </c:pt>
              </c:numCache>
            </c:numRef>
          </c:val>
          <c:extLst>
            <c:ext xmlns:c16="http://schemas.microsoft.com/office/drawing/2014/chart" uri="{C3380CC4-5D6E-409C-BE32-E72D297353CC}">
              <c16:uniqueId val="{00000006-D3F7-432F-8204-2289F2FA98F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c:v>
                </c:pt>
                <c:pt idx="2">
                  <c:v>#N/A</c:v>
                </c:pt>
                <c:pt idx="3">
                  <c:v>5.82</c:v>
                </c:pt>
                <c:pt idx="4">
                  <c:v>#N/A</c:v>
                </c:pt>
                <c:pt idx="5">
                  <c:v>6.41</c:v>
                </c:pt>
                <c:pt idx="6">
                  <c:v>#N/A</c:v>
                </c:pt>
                <c:pt idx="7">
                  <c:v>6.64</c:v>
                </c:pt>
                <c:pt idx="8">
                  <c:v>#N/A</c:v>
                </c:pt>
                <c:pt idx="9">
                  <c:v>5.97</c:v>
                </c:pt>
              </c:numCache>
            </c:numRef>
          </c:val>
          <c:extLst>
            <c:ext xmlns:c16="http://schemas.microsoft.com/office/drawing/2014/chart" uri="{C3380CC4-5D6E-409C-BE32-E72D297353CC}">
              <c16:uniqueId val="{00000007-D3F7-432F-8204-2289F2FA98F6}"/>
            </c:ext>
          </c:extLst>
        </c:ser>
        <c:ser>
          <c:idx val="8"/>
          <c:order val="8"/>
          <c:tx>
            <c:strRef>
              <c:f>データシート!$A$35</c:f>
              <c:strCache>
                <c:ptCount val="1"/>
                <c:pt idx="0">
                  <c:v>枕崎市立病院事業会計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6.48</c:v>
                </c:pt>
                <c:pt idx="2">
                  <c:v>#N/A</c:v>
                </c:pt>
                <c:pt idx="3">
                  <c:v>6.72</c:v>
                </c:pt>
                <c:pt idx="4">
                  <c:v>#N/A</c:v>
                </c:pt>
                <c:pt idx="5">
                  <c:v>6.48</c:v>
                </c:pt>
                <c:pt idx="6">
                  <c:v>#N/A</c:v>
                </c:pt>
                <c:pt idx="7">
                  <c:v>6.66</c:v>
                </c:pt>
                <c:pt idx="8">
                  <c:v>#N/A</c:v>
                </c:pt>
                <c:pt idx="9">
                  <c:v>6.65</c:v>
                </c:pt>
              </c:numCache>
            </c:numRef>
          </c:val>
          <c:extLst>
            <c:ext xmlns:c16="http://schemas.microsoft.com/office/drawing/2014/chart" uri="{C3380CC4-5D6E-409C-BE32-E72D297353CC}">
              <c16:uniqueId val="{00000008-D3F7-432F-8204-2289F2FA98F6}"/>
            </c:ext>
          </c:extLst>
        </c:ser>
        <c:ser>
          <c:idx val="9"/>
          <c:order val="9"/>
          <c:tx>
            <c:strRef>
              <c:f>データシート!$A$36</c:f>
              <c:strCache>
                <c:ptCount val="1"/>
                <c:pt idx="0">
                  <c:v>枕崎市水道事業会計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14.24</c:v>
                </c:pt>
                <c:pt idx="2">
                  <c:v>#N/A</c:v>
                </c:pt>
                <c:pt idx="3">
                  <c:v>11.39</c:v>
                </c:pt>
                <c:pt idx="4">
                  <c:v>#N/A</c:v>
                </c:pt>
                <c:pt idx="5">
                  <c:v>12.37</c:v>
                </c:pt>
                <c:pt idx="6">
                  <c:v>#N/A</c:v>
                </c:pt>
                <c:pt idx="7">
                  <c:v>12.59</c:v>
                </c:pt>
                <c:pt idx="8">
                  <c:v>#N/A</c:v>
                </c:pt>
                <c:pt idx="9">
                  <c:v>12.32</c:v>
                </c:pt>
              </c:numCache>
            </c:numRef>
          </c:val>
          <c:extLst>
            <c:ext xmlns:c16="http://schemas.microsoft.com/office/drawing/2014/chart" uri="{C3380CC4-5D6E-409C-BE32-E72D297353CC}">
              <c16:uniqueId val="{00000009-D3F7-432F-8204-2289F2FA98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990</c:v>
                </c:pt>
                <c:pt idx="5">
                  <c:v>923</c:v>
                </c:pt>
                <c:pt idx="8">
                  <c:v>824</c:v>
                </c:pt>
                <c:pt idx="11">
                  <c:v>816</c:v>
                </c:pt>
                <c:pt idx="14">
                  <c:v>845</c:v>
                </c:pt>
              </c:numCache>
            </c:numRef>
          </c:val>
          <c:extLst>
            <c:ext xmlns:c16="http://schemas.microsoft.com/office/drawing/2014/chart" uri="{C3380CC4-5D6E-409C-BE32-E72D297353CC}">
              <c16:uniqueId val="{00000000-3F96-43C6-B055-6C7C17B294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96-43C6-B055-6C7C17B294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c:v>
                </c:pt>
                <c:pt idx="3">
                  <c:v>3</c:v>
                </c:pt>
                <c:pt idx="6">
                  <c:v>3</c:v>
                </c:pt>
                <c:pt idx="9">
                  <c:v>3</c:v>
                </c:pt>
                <c:pt idx="12">
                  <c:v>2</c:v>
                </c:pt>
              </c:numCache>
            </c:numRef>
          </c:val>
          <c:extLst>
            <c:ext xmlns:c16="http://schemas.microsoft.com/office/drawing/2014/chart" uri="{C3380CC4-5D6E-409C-BE32-E72D297353CC}">
              <c16:uniqueId val="{00000002-3F96-43C6-B055-6C7C17B294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96-43C6-B055-6C7C17B294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249</c:v>
                </c:pt>
                <c:pt idx="3">
                  <c:v>236</c:v>
                </c:pt>
                <c:pt idx="6">
                  <c:v>241</c:v>
                </c:pt>
                <c:pt idx="9">
                  <c:v>261</c:v>
                </c:pt>
                <c:pt idx="12">
                  <c:v>264</c:v>
                </c:pt>
              </c:numCache>
            </c:numRef>
          </c:val>
          <c:extLst>
            <c:ext xmlns:c16="http://schemas.microsoft.com/office/drawing/2014/chart" uri="{C3380CC4-5D6E-409C-BE32-E72D297353CC}">
              <c16:uniqueId val="{00000004-3F96-43C6-B055-6C7C17B294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96-43C6-B055-6C7C17B294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96-43C6-B055-6C7C17B294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1344</c:v>
                </c:pt>
                <c:pt idx="3">
                  <c:v>1254</c:v>
                </c:pt>
                <c:pt idx="6">
                  <c:v>1122</c:v>
                </c:pt>
                <c:pt idx="9">
                  <c:v>1092</c:v>
                </c:pt>
                <c:pt idx="12">
                  <c:v>1063</c:v>
                </c:pt>
              </c:numCache>
            </c:numRef>
          </c:val>
          <c:extLst>
            <c:ext xmlns:c16="http://schemas.microsoft.com/office/drawing/2014/chart" uri="{C3380CC4-5D6E-409C-BE32-E72D297353CC}">
              <c16:uniqueId val="{00000007-3F96-43C6-B055-6C7C17B294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608</c:v>
                </c:pt>
                <c:pt idx="2">
                  <c:v>#N/A</c:v>
                </c:pt>
                <c:pt idx="3">
                  <c:v>#N/A</c:v>
                </c:pt>
                <c:pt idx="4">
                  <c:v>570</c:v>
                </c:pt>
                <c:pt idx="5">
                  <c:v>#N/A</c:v>
                </c:pt>
                <c:pt idx="6">
                  <c:v>#N/A</c:v>
                </c:pt>
                <c:pt idx="7">
                  <c:v>542</c:v>
                </c:pt>
                <c:pt idx="8">
                  <c:v>#N/A</c:v>
                </c:pt>
                <c:pt idx="9">
                  <c:v>#N/A</c:v>
                </c:pt>
                <c:pt idx="10">
                  <c:v>540</c:v>
                </c:pt>
                <c:pt idx="11">
                  <c:v>#N/A</c:v>
                </c:pt>
                <c:pt idx="12">
                  <c:v>#N/A</c:v>
                </c:pt>
                <c:pt idx="13">
                  <c:v>484</c:v>
                </c:pt>
                <c:pt idx="14">
                  <c:v>#N/A</c:v>
                </c:pt>
              </c:numCache>
            </c:numRef>
          </c:val>
          <c:smooth val="0"/>
          <c:extLst>
            <c:ext xmlns:c16="http://schemas.microsoft.com/office/drawing/2014/chart" uri="{C3380CC4-5D6E-409C-BE32-E72D297353CC}">
              <c16:uniqueId val="{00000008-3F96-43C6-B055-6C7C17B294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8909</c:v>
                </c:pt>
                <c:pt idx="5">
                  <c:v>8926</c:v>
                </c:pt>
                <c:pt idx="8">
                  <c:v>8993</c:v>
                </c:pt>
                <c:pt idx="11">
                  <c:v>9157</c:v>
                </c:pt>
                <c:pt idx="14">
                  <c:v>9539</c:v>
                </c:pt>
              </c:numCache>
            </c:numRef>
          </c:val>
          <c:extLst>
            <c:ext xmlns:c16="http://schemas.microsoft.com/office/drawing/2014/chart" uri="{C3380CC4-5D6E-409C-BE32-E72D297353CC}">
              <c16:uniqueId val="{00000000-7B4C-4D67-B122-C73D7E4A17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579</c:v>
                </c:pt>
                <c:pt idx="5">
                  <c:v>610</c:v>
                </c:pt>
                <c:pt idx="8">
                  <c:v>695</c:v>
                </c:pt>
                <c:pt idx="11">
                  <c:v>694</c:v>
                </c:pt>
                <c:pt idx="14">
                  <c:v>693</c:v>
                </c:pt>
              </c:numCache>
            </c:numRef>
          </c:val>
          <c:extLst>
            <c:ext xmlns:c16="http://schemas.microsoft.com/office/drawing/2014/chart" uri="{C3380CC4-5D6E-409C-BE32-E72D297353CC}">
              <c16:uniqueId val="{00000001-7B4C-4D67-B122-C73D7E4A17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1790</c:v>
                </c:pt>
                <c:pt idx="5">
                  <c:v>1930</c:v>
                </c:pt>
                <c:pt idx="8">
                  <c:v>2224</c:v>
                </c:pt>
                <c:pt idx="11">
                  <c:v>2718</c:v>
                </c:pt>
                <c:pt idx="14">
                  <c:v>4004</c:v>
                </c:pt>
              </c:numCache>
            </c:numRef>
          </c:val>
          <c:extLst>
            <c:ext xmlns:c16="http://schemas.microsoft.com/office/drawing/2014/chart" uri="{C3380CC4-5D6E-409C-BE32-E72D297353CC}">
              <c16:uniqueId val="{00000002-7B4C-4D67-B122-C73D7E4A17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B4C-4D67-B122-C73D7E4A17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B4C-4D67-B122-C73D7E4A17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239</c:v>
                </c:pt>
                <c:pt idx="3">
                  <c:v>112</c:v>
                </c:pt>
                <c:pt idx="6">
                  <c:v>81</c:v>
                </c:pt>
                <c:pt idx="9">
                  <c:v>53</c:v>
                </c:pt>
                <c:pt idx="12">
                  <c:v>65</c:v>
                </c:pt>
              </c:numCache>
            </c:numRef>
          </c:val>
          <c:extLst>
            <c:ext xmlns:c16="http://schemas.microsoft.com/office/drawing/2014/chart" uri="{C3380CC4-5D6E-409C-BE32-E72D297353CC}">
              <c16:uniqueId val="{00000005-7B4C-4D67-B122-C73D7E4A17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3285</c:v>
                </c:pt>
                <c:pt idx="3">
                  <c:v>3225</c:v>
                </c:pt>
                <c:pt idx="6">
                  <c:v>3148</c:v>
                </c:pt>
                <c:pt idx="9">
                  <c:v>2950</c:v>
                </c:pt>
                <c:pt idx="12">
                  <c:v>2841</c:v>
                </c:pt>
              </c:numCache>
            </c:numRef>
          </c:val>
          <c:extLst>
            <c:ext xmlns:c16="http://schemas.microsoft.com/office/drawing/2014/chart" uri="{C3380CC4-5D6E-409C-BE32-E72D297353CC}">
              <c16:uniqueId val="{00000006-7B4C-4D67-B122-C73D7E4A17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B4C-4D67-B122-C73D7E4A17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3439</c:v>
                </c:pt>
                <c:pt idx="3">
                  <c:v>3293</c:v>
                </c:pt>
                <c:pt idx="6">
                  <c:v>3189</c:v>
                </c:pt>
                <c:pt idx="9">
                  <c:v>3150</c:v>
                </c:pt>
                <c:pt idx="12">
                  <c:v>3293</c:v>
                </c:pt>
              </c:numCache>
            </c:numRef>
          </c:val>
          <c:extLst>
            <c:ext xmlns:c16="http://schemas.microsoft.com/office/drawing/2014/chart" uri="{C3380CC4-5D6E-409C-BE32-E72D297353CC}">
              <c16:uniqueId val="{00000008-7B4C-4D67-B122-C73D7E4A17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c:v>
                </c:pt>
                <c:pt idx="3">
                  <c:v>13</c:v>
                </c:pt>
                <c:pt idx="6">
                  <c:v>10</c:v>
                </c:pt>
                <c:pt idx="9">
                  <c:v>7</c:v>
                </c:pt>
                <c:pt idx="12">
                  <c:v>4</c:v>
                </c:pt>
              </c:numCache>
            </c:numRef>
          </c:val>
          <c:extLst>
            <c:ext xmlns:c16="http://schemas.microsoft.com/office/drawing/2014/chart" uri="{C3380CC4-5D6E-409C-BE32-E72D297353CC}">
              <c16:uniqueId val="{00000009-7B4C-4D67-B122-C73D7E4A17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10719</c:v>
                </c:pt>
                <c:pt idx="3">
                  <c:v>10669</c:v>
                </c:pt>
                <c:pt idx="6">
                  <c:v>10642</c:v>
                </c:pt>
                <c:pt idx="9">
                  <c:v>10637</c:v>
                </c:pt>
                <c:pt idx="12">
                  <c:v>11002</c:v>
                </c:pt>
              </c:numCache>
            </c:numRef>
          </c:val>
          <c:extLst>
            <c:ext xmlns:c16="http://schemas.microsoft.com/office/drawing/2014/chart" uri="{C3380CC4-5D6E-409C-BE32-E72D297353CC}">
              <c16:uniqueId val="{0000000A-7B4C-4D67-B122-C73D7E4A17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6420</c:v>
                </c:pt>
                <c:pt idx="2">
                  <c:v>#N/A</c:v>
                </c:pt>
                <c:pt idx="3">
                  <c:v>#N/A</c:v>
                </c:pt>
                <c:pt idx="4">
                  <c:v>5847</c:v>
                </c:pt>
                <c:pt idx="5">
                  <c:v>#N/A</c:v>
                </c:pt>
                <c:pt idx="6">
                  <c:v>#N/A</c:v>
                </c:pt>
                <c:pt idx="7">
                  <c:v>5157</c:v>
                </c:pt>
                <c:pt idx="8">
                  <c:v>#N/A</c:v>
                </c:pt>
                <c:pt idx="9">
                  <c:v>#N/A</c:v>
                </c:pt>
                <c:pt idx="10">
                  <c:v>4229</c:v>
                </c:pt>
                <c:pt idx="11">
                  <c:v>#N/A</c:v>
                </c:pt>
                <c:pt idx="12">
                  <c:v>#N/A</c:v>
                </c:pt>
                <c:pt idx="13">
                  <c:v>2969</c:v>
                </c:pt>
                <c:pt idx="14">
                  <c:v>#N/A</c:v>
                </c:pt>
              </c:numCache>
            </c:numRef>
          </c:val>
          <c:smooth val="0"/>
          <c:extLst>
            <c:ext xmlns:c16="http://schemas.microsoft.com/office/drawing/2014/chart" uri="{C3380CC4-5D6E-409C-BE32-E72D297353CC}">
              <c16:uniqueId val="{0000000B-7B4C-4D67-B122-C73D7E4A17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1116</c:v>
                </c:pt>
                <c:pt idx="1">
                  <c:v>1176</c:v>
                </c:pt>
                <c:pt idx="2">
                  <c:v>1242</c:v>
                </c:pt>
              </c:numCache>
            </c:numRef>
          </c:val>
          <c:extLst>
            <c:ext xmlns:c16="http://schemas.microsoft.com/office/drawing/2014/chart" uri="{C3380CC4-5D6E-409C-BE32-E72D297353CC}">
              <c16:uniqueId val="{00000000-A554-4070-85A8-F2AF4E34C26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c:v>
                </c:pt>
                <c:pt idx="1">
                  <c:v>329</c:v>
                </c:pt>
                <c:pt idx="2">
                  <c:v>338</c:v>
                </c:pt>
              </c:numCache>
            </c:numRef>
          </c:val>
          <c:extLst>
            <c:ext xmlns:c16="http://schemas.microsoft.com/office/drawing/2014/chart" uri="{C3380CC4-5D6E-409C-BE32-E72D297353CC}">
              <c16:uniqueId val="{00000001-A554-4070-85A8-F2AF4E34C26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569</c:v>
                </c:pt>
                <c:pt idx="1">
                  <c:v>858</c:v>
                </c:pt>
                <c:pt idx="2">
                  <c:v>2028</c:v>
                </c:pt>
              </c:numCache>
            </c:numRef>
          </c:val>
          <c:extLst>
            <c:ext xmlns:c16="http://schemas.microsoft.com/office/drawing/2014/chart" uri="{C3380CC4-5D6E-409C-BE32-E72D297353CC}">
              <c16:uniqueId val="{00000002-A554-4070-85A8-F2AF4E34C26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{68AFED1A-7D9B-4016-BC50-6A93C5D68519}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DBA-40AC-B349-AFF825BECA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{FB5ACA02-FB47-4020-8049-7BDCA8BB39F1}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BA-40AC-B349-AFF825BECA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{54EB8711-D0B7-42D3-97EB-239F48359DFC}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BA-40AC-B349-AFF825BECA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{48C1FBD5-1D60-49FF-88E4-D5188964946A}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BA-40AC-B349-AFF825BECA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{8BBB3A0A-9E63-4D45-9BBA-5D74A4A8060A}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BA-40AC-B349-AFF825BECA22}"/>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{6764FB51-F47C-4315-8025-87EF75C74115}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DBA-40AC-B349-AFF825BECA22}"/>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{D872D789-F907-4964-BF46-7E3B8CD29922}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DBA-40AC-B349-AFF825BECA22}"/>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{4FBF1168-ED92-4FE1-AEA9-ED8E6C5223DC}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DBA-40AC-B349-AFF825BECA22}"/>
                </c:ext>
              </c:extLst>
            </c:dLbl>
            <c:dLbl>
              <c:idx val="32"/>
              <c:layout>
                <c:manualLayout>
                  <c:x val="0"/>
                  <c:y val="1.945492671410411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{88BEEA82-B24A-4E03-BF5F-1EC642E16DD8}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DBA-40AC-B349-AFF825BECA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61.1</c:v>
                </c:pt>
                <c:pt idx="16">
                  <c:v>61.1</c:v>
                </c:pt>
                <c:pt idx="24">
                  <c:v>61.6</c:v>
                </c:pt>
                <c:pt idx="32">
                  <c:v>61.5</c:v>
                </c:pt>
              </c:numCache>
            </c:numRef>
          </c:xVal>
          <c:yVal>
            <c:numRef>
              <c:f>公会計指標分析・財政指標組合せ分析表!$BP$51:$DC$51</c:f>
              <c:numCache>
                <c:formatCode>#,##0.0;"▲ "#,##0.0</c:formatCode>
                <c:ptCount val="40"/>
                <c:pt idx="0">
                  <c:v>119</c:v>
                </c:pt>
                <c:pt idx="8">
                  <c:v>110.7</c:v>
                </c:pt>
                <c:pt idx="16">
                  <c:v>98.5</c:v>
                </c:pt>
                <c:pt idx="24">
                  <c:v>80.099999999999994</c:v>
                </c:pt>
                <c:pt idx="32">
                  <c:v>56.6</c:v>
                </c:pt>
              </c:numCache>
            </c:numRef>
          </c:yVal>
          <c:smooth val="0"/>
          <c:extLst>
            <c:ext xmlns:c16="http://schemas.microsoft.com/office/drawing/2014/chart" uri="{C3380CC4-5D6E-409C-BE32-E72D297353CC}">
              <c16:uniqueId val="{00000009-1DBA-40AC-B349-AFF825BECA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{EB2C0792-3B4E-43AF-A511-C625CD3AA1D9}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DBA-40AC-B349-AFF825BECA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{9691C486-E361-4A01-82EF-0DB4CAEA68A2}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BA-40AC-B349-AFF825BECA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{9ABF3397-064D-40EC-A32D-3F513D1D5A91}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BA-40AC-B349-AFF825BECA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{ABA74E7B-FBBD-450B-85A8-9E0F9115C687}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BA-40AC-B349-AFF825BECA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{B34B827D-1422-4A5E-AFFA-6EA9A16166BC}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BA-40AC-B349-AFF825BECA2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{8F4FD708-8E41-4433-82B4-68869E169127}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DBA-40AC-B349-AFF825BECA2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{48A082DA-91E7-4D58-A7D2-63F7B9DF9EA0}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DBA-40AC-B349-AFF825BECA2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{6ED9396E-F5BD-42BB-9A14-F4190F440648}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DBA-40AC-B349-AFF825BECA22}"/>
                </c:ext>
              </c:extLst>
            </c:dLbl>
            <c:dLbl>
              <c:idx val="32"/>
              <c:layout>
                <c:manualLayout>
                  <c:x val="-3.2015750650234161E-2"/>
                  <c:y val="-8.419396881996937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{EAACC71C-D956-4AE8-AC9F-028E44052811}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DBA-40AC-B349-AFF825BECA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1DBA-40AC-B349-AFF825BECA22}"/>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{3EBA37E4-1483-42D4-84C0-737A2099A67D}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AE2-405D-B012-F1CA9B1C27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{4F7C7F1C-2A9F-4C82-9E87-6881D949E8AC}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AE2-405D-B012-F1CA9B1C27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{259A2C1F-4D01-4235-BB28-630D8F31ECBB}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AE2-405D-B012-F1CA9B1C27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{C6DA35B9-91BD-482F-9FA1-72B3A04C269D}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AE2-405D-B012-F1CA9B1C27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{10C41285-09D5-4726-B9F6-F3CD20556883}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AE2-405D-B012-F1CA9B1C27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{375709CB-DDD9-45C0-9C5F-036DCA63C8B0}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AE2-405D-B012-F1CA9B1C27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{9A2E7CD9-CA44-4F6A-BEED-79095FEBD05B}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AE2-405D-B012-F1CA9B1C27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{FC21C233-CEB3-4635-BD40-D3C600AAC457}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AE2-405D-B012-F1CA9B1C27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{1C4F884E-75FB-4DD1-806F-E9776370759F}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AE2-405D-B012-F1CA9B1C27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11.3</c:v>
                </c:pt>
                <c:pt idx="16">
                  <c:v>10.8</c:v>
                </c:pt>
                <c:pt idx="24">
                  <c:v>10.4</c:v>
                </c:pt>
                <c:pt idx="32">
                  <c:v>9.9</c:v>
                </c:pt>
              </c:numCache>
            </c:numRef>
          </c:xVal>
          <c:yVal>
            <c:numRef>
              <c:f>公会計指標分析・財政指標組合せ分析表!$BP$73:$DC$73</c:f>
              <c:numCache>
                <c:formatCode>#,##0.0;"▲ "#,##0.0</c:formatCode>
                <c:ptCount val="40"/>
                <c:pt idx="0">
                  <c:v>119</c:v>
                </c:pt>
                <c:pt idx="8">
                  <c:v>110.7</c:v>
                </c:pt>
                <c:pt idx="16">
                  <c:v>98.5</c:v>
                </c:pt>
                <c:pt idx="24">
                  <c:v>80.099999999999994</c:v>
                </c:pt>
                <c:pt idx="32">
                  <c:v>56.6</c:v>
                </c:pt>
              </c:numCache>
            </c:numRef>
          </c:yVal>
          <c:smooth val="0"/>
          <c:extLst>
            <c:ext xmlns:c16="http://schemas.microsoft.com/office/drawing/2014/chart" uri="{C3380CC4-5D6E-409C-BE32-E72D297353CC}">
              <c16:uniqueId val="{00000009-9AE2-405D-B012-F1CA9B1C27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{CDDD5B08-0858-427C-BA9D-1F71DEB62D09}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AE2-405D-B012-F1CA9B1C27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{AFB5764C-A0DB-4A0B-A1BC-EC31682CD978}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AE2-405D-B012-F1CA9B1C27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{7A8CBF03-E40A-4335-97DF-6068A24531B3}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AE2-405D-B012-F1CA9B1C27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{FC5AE04F-19B2-446B-95A5-B838D6336019}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AE2-405D-B012-F1CA9B1C27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{7249A75B-8B15-496F-A689-6B83A68380C4}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AE2-405D-B012-F1CA9B1C27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{507033B7-9B28-443F-8EB7-96FCE51C3CF6}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AE2-405D-B012-F1CA9B1C27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{84FF70B0-D1C0-4A07-8AF6-F48CA9E17303}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AE2-405D-B012-F1CA9B1C27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{EEBD1035-5114-4F8B-BAB7-02D2C03CE5C7}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AE2-405D-B012-F1CA9B1C27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{DBFF376F-A9EB-40BE-9BA2-5F4CA3D8F767}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AE2-405D-B012-F1CA9B1C27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AE2-405D-B012-F1CA9B1C27D4}"/>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本市は水道・病院・下水道事業を実施していることから，公営企業債の元利償還金に対する繰出の負担が大きくなっている。</a:t>
          </a:r>
        </a:p>
        <a:p>
          <a:r>
            <a:rPr kumimoji="1" lang="ja-JP" altLang="en-US" sz="1300">
              <a:latin typeface="ＭＳ ゴシック" pitchFamily="49" charset="-128"/>
              <a:ea typeface="ＭＳ ゴシック" pitchFamily="49" charset="-128"/>
            </a:rPr>
            <a:t>　令和元年度については公共下水道事業分の準元利償還金が減少したことに加え，一般会計の元利償還金もこれまでの繰上償還の影響などで減少したことから，実質公債比率の分子も減少した。</a:t>
          </a:r>
        </a:p>
        <a:p>
          <a:r>
            <a:rPr kumimoji="1" lang="ja-JP" altLang="en-US" sz="1300">
              <a:latin typeface="ＭＳ ゴシック" pitchFamily="49" charset="-128"/>
              <a:ea typeface="ＭＳ ゴシック" pitchFamily="49" charset="-128"/>
            </a:rPr>
            <a:t>　実質公債比率は年々改善が図られているものの，依然として高い水準にあるため，必要となる社会資本への投資を行いつつ，交付税措置の有利な地方債の活用により実質的な公債費負担の軽減に努める。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減債基金残高のうち，実質公債比率の算定に用いる満期一括償還地方債の償還の財源として積み立てた額はない。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将来負担額については，比率を求める算式の分母となる標準財政規模から算入公債費を差し引いた額が前年度に比べ減少した。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分子については，将来負担額は増加したものの，充当可能財源等について充当可能基金がふるさと応援基金の影響による大幅な増などにより増加し，また，基準財政需要額算入見込額についても交付税措置の高い有利な地方債の活用に努めてきたことから，前年度よりも増加しているため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他団体と比較すると依然と高い水準にあることから，引き続き市全体で投資的経費の適切な選択・重点化等を行いながら，交付税措置の高い有利な地方債を活用し，後年度負担を軽減していくとともに，財政調整基金をはじめとする基金を確保し，さらなる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鹿児島県枕崎市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671,065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1,916,006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特にふるさと納税の増に伴うふるさと応援基金の増が，基金全体の増の要因となっている。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・ふるさと応援基金：（１）自然環境保全やまちなみ景観整備など生活環境の整備等に関する事業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（２）快適で便利なコンパクトなまちづくりを目指した都市基盤の整備等に関する事業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（３）農林水産業をはじめとする地場産業や観光の振興等に関する事業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（４）出産・子育て支援をはじめとする福祉の増進や健康増進等に関する事業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（５）教育・文化・芸術・スポーツの振興等に関する事業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（６）市民や地域づくり団体との協働等による市民ぐるみのまちづくり等に関する事業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（７）その他まちづくりに関する事業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・地域振興基金：地域の活性化及び住民福祉の向上を図る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・庁舎整備基金：枕崎市庁舎建設及び改修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・中山間ふるさと・水と土保全基金：中山間地域における土地改良施設の機能を適正に発揮させるための集落共同活動の強化に対する支援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・岩崎奨学基金：高等教育等振興の一環として，有用な人材育成を図る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・地域振興基金：指定寄附による積立に伴う増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近年のふるさと納税の増により短期的には今後も増加していく見込みであるが，それぞれの使途に沿った事業に充当していくため，中長期的には残高を増やしていく方針ではない。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千円の取り崩しを行ったが，決算剰余金等により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156,650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財政計画では，令和２年度末までに減債基金と合わせて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千円の取り崩しを行ったが，今後の公債費負担の軽減対策として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千円の積立を行ったことにより増加している。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財政計画では，令和２年度末までに財政調整基金と併せて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億円を超える財政調整的な基金を確保し，将来の持続可能な財政構造を維持するための基金の充実を図っていくこととしている。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806D33-61FF-4E6E-88C4-E94CD1C83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DAD1ABE-F2B7-42A2-851D-4D628AD9E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072A4C2-8B3C-4F1A-AADD-4465BDACB91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B71DCF79-F38E-48F3-8E53-CC41159B249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018707E-0B25-4EA4-9FE5-5C0DD608BB0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36ACC41-111F-4B17-AB5C-75DCFC74FA9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ED45012-B043-4902-B63F-98030285809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9F1604B-9042-4D0D-A32E-11A33671155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09C2ADA-7D53-480A-B9C7-97B7699D447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8D477C6-532F-4F17-B0C2-0DF55EA99E8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7251A2D-D289-4318-B596-339729C3715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E407946-ED6F-4BDE-A806-BEFA7C2E10A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599B330-414A-41C5-B86D-DE4724DD84C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714651C-6CE7-4AE1-9A6A-B8C6A0F60E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78F65E-B0D9-40AA-AD91-279F13D70B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89EF25-D198-4F49-B3D7-9DCDFB1D0A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151F73F-5C85-4DDD-A7B6-9467DEB6A60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D643FC1-D48F-42BE-87DD-92DEA89FF8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87931B5-3F1A-45EC-9109-1743C2B673B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306B80A-DAE3-4C1A-924E-97D214DFC9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2D4A86-6559-4DC3-80C3-D6E01F52592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E6C7EBB-FED1-4B2F-B9EA-13BAC96A589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38AC058-B3BF-4B01-9684-0C532AE923D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BC28977-99D5-44CB-BD04-F8C6EFB736C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4717534-E97F-4D52-86DD-F7762267F5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C9F710D-CC45-493A-B493-876FCD6278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B9D335C-6BE2-426E-85D6-EB52E7B3012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0FF4E8D-203B-4137-B669-ACD5EA063B3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FC49766-5A82-4E1E-958E-AF580683317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D260017-D6B6-41D3-A09A-C6BC5BA6AA2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F4F0143-691B-4C12-9B60-954B9A07B27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8508386-3AEB-4695-B611-82652D24B698}"/>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61DC75D-20F6-487F-B56A-A7CC12C01FA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C6DA07A-734D-48DA-9E7E-09D3595393A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C381EBA-7EB4-4CE2-BED8-533304354B6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6FE6752-41DE-45A3-8892-3E9F29D4420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1F223CA-40A8-41E5-9BD2-70A9A6CF226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14B17F5-F42F-4805-AD1B-97BE4D9EA48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352526C-7BB9-4594-BC9F-2378B5B0014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A23C479-3030-47D8-AABB-D1F353058F8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1F87AEA-32E1-4C65-A87E-0F595B4DE3F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81E1CDE-DFBF-4117-A839-9E772627CCC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B651E29-5836-462D-85E6-361F65BAC83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3E09F65-9E9F-48C0-9B5A-4E323F18AF6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CA4B17C-AE99-4213-AB97-19AD3AC9F98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0871EE4-3411-4DA4-A94B-93F1E82612C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3A25B6C-674E-49F1-AA61-F2666FF807D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effectLst/>
              <a:latin typeface="ＭＳ Ｐゴシック" panose="020B0600070205080204" pitchFamily="50" charset="-128"/>
              <a:ea typeface="ＭＳ Ｐゴシック" panose="020B0600070205080204" pitchFamily="50" charset="-128"/>
            </a:rPr>
            <a:t>　防災行政無線デジタル化整備事業や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老朽化した施設等の改修に取り組んだことにより、有形固定資産は増となり、減価償却累計額は同様に増となったものの前年度と比較して、減価償却率は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ポイントの減となり、また、類似団体よりも低くなった。</a:t>
          </a:r>
          <a:endParaRPr kumimoji="0"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年度に策定した枕崎市公共施設等総合管理計画により、規模の最適化、予防保全による長寿命化等を基本とした効率的な維持管理を行うこととしている。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また、不要な施設の整理により、令和８年度までに施設数量を</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％削減することを目標とし、比率の改善に努める。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3929301-68EC-4736-A509-856363FFBC3B}"/>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232D9E0-1FB7-43AF-9DDD-799B3990070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1347229-CFC5-4831-BBD6-712D8CC4BA4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1902DF5-039E-47C4-B471-5C1AD472C87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70FD319D-C56D-44F2-8EBF-AD94094F04F3}"/>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736419F-599A-4547-8353-043C662BAEE6}"/>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FBCAA53-7BAC-4983-8944-C019417D6E2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BD2B73E-253A-48E4-9A28-BECC757F4A1F}"/>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58D96F61-CED9-4F97-9543-F27198E56B5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954F8FEC-DC8F-4915-8AE0-0AE421C49F05}"/>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0B5DEC8-421F-4F70-ACF5-5F1CA53D2A7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18689F1-719B-4A4B-B225-F7A4BEE369A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84134EB0-9076-47F9-9A5C-8946183A108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9DFEED1-708C-493C-A5D3-420FB29DCBC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5F3E8252-D9DD-4744-8E6E-5547C0399B77}"/>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C72B92DF-B6FF-4596-BE0E-AE4132F177B9}"/>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CB89C161-8220-460A-8209-5D3122B5FF8B}"/>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C08B950B-8A57-4631-86F4-547E00A33328}"/>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236C124B-3141-4D69-8B9A-F1624D2EC695}"/>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FB691CC7-7406-44CC-83BE-058714A5CCB7}"/>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B004987D-C7D9-4AA6-8D6D-2CD03F9A4A80}"/>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68C741D7-9895-420E-8C21-73BFF2549243}"/>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F3BC6063-3129-46C5-89D4-51DC39AD2696}"/>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3EAF52A6-E2C0-44A2-8AD8-FD9749551030}"/>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6C628FDF-6B5F-4564-9D64-482FB7B7DB9F}"/>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608F9281-51E6-4148-8F37-ED7481CCC86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55EAD98-31CC-46A0-BB43-650C410865A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D0B951E-7A77-4F95-B330-88D04C99667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91D8553-8067-44AD-87B8-9FDF45FA7D7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85C30C6-03E0-4E38-B21F-79CF565594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9" name="楕円 78">
          <a:extLst>
            <a:ext uri="{FF2B5EF4-FFF2-40B4-BE49-F238E27FC236}">
              <a16:creationId xmlns:a16="http://schemas.microsoft.com/office/drawing/2014/main" id="{DD10D824-10BB-4D61-A7A9-AF23BBA7490E}"/>
            </a:ext>
          </a:extLst>
        </xdr:cNvPr>
        <xdr:cNvSpPr/>
      </xdr:nvSpPr>
      <xdr:spPr>
        <a:xfrm>
          <a:off x="47117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77487</xdr:rowOff>
    </xdr:from>
    <xdr:ext cx="405111" cy="259045"/>
    <xdr:sp macro="" textlink="">
      <xdr:nvSpPr>
        <xdr:cNvPr id="80" name="有形固定資産減価償却率該当値テキスト">
          <a:extLst>
            <a:ext uri="{FF2B5EF4-FFF2-40B4-BE49-F238E27FC236}">
              <a16:creationId xmlns:a16="http://schemas.microsoft.com/office/drawing/2014/main" id="{9406E55C-8BCA-4F0E-9080-A8CD1B464130}"/>
            </a:ext>
          </a:extLst>
        </xdr:cNvPr>
        <xdr:cNvSpPr txBox="1"/>
      </xdr:nvSpPr>
      <xdr:spPr>
        <a:xfrm>
          <a:off x="4813300"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56769</xdr:rowOff>
    </xdr:from>
    <xdr:to>
      <xdr:col>19</xdr:col>
      <xdr:colOff>187325</xdr:colOff>
      <xdr:row>29</xdr:row>
      <xdr:rowOff>158369</xdr:rowOff>
    </xdr:to>
    <xdr:sp macro="" textlink="">
      <xdr:nvSpPr>
        <xdr:cNvPr id="81" name="楕円 80">
          <a:extLst>
            <a:ext uri="{FF2B5EF4-FFF2-40B4-BE49-F238E27FC236}">
              <a16:creationId xmlns:a16="http://schemas.microsoft.com/office/drawing/2014/main" id="{BB78E0E3-1C63-490D-A304-BB9FAFCEC671}"/>
            </a:ext>
          </a:extLst>
        </xdr:cNvPr>
        <xdr:cNvSpPr/>
      </xdr:nvSpPr>
      <xdr:spPr>
        <a:xfrm>
          <a:off x="40005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107569</xdr:rowOff>
    </xdr:to>
    <xdr:cxnSp macro="">
      <xdr:nvCxnSpPr>
        <xdr:cNvPr id="82" name="直線コネクタ 81">
          <a:extLst>
            <a:ext uri="{FF2B5EF4-FFF2-40B4-BE49-F238E27FC236}">
              <a16:creationId xmlns:a16="http://schemas.microsoft.com/office/drawing/2014/main" id="{11AA36AC-2F6B-42D1-8726-F8ABE41FE73A}"/>
            </a:ext>
          </a:extLst>
        </xdr:cNvPr>
        <xdr:cNvCxnSpPr/>
      </xdr:nvCxnSpPr>
      <xdr:spPr>
        <a:xfrm flipV="1">
          <a:off x="4051300" y="5848985"/>
          <a:ext cx="7112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45974</xdr:rowOff>
    </xdr:from>
    <xdr:to>
      <xdr:col>15</xdr:col>
      <xdr:colOff>187325</xdr:colOff>
      <xdr:row>29</xdr:row>
      <xdr:rowOff>147574</xdr:rowOff>
    </xdr:to>
    <xdr:sp macro="" textlink="">
      <xdr:nvSpPr>
        <xdr:cNvPr id="83" name="楕円 82">
          <a:extLst>
            <a:ext uri="{FF2B5EF4-FFF2-40B4-BE49-F238E27FC236}">
              <a16:creationId xmlns:a16="http://schemas.microsoft.com/office/drawing/2014/main" id="{9001BB33-D13C-4C5F-9069-79EC77954119}"/>
            </a:ext>
          </a:extLst>
        </xdr:cNvPr>
        <xdr:cNvSpPr/>
      </xdr:nvSpPr>
      <xdr:spPr>
        <a:xfrm>
          <a:off x="3238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96774</xdr:rowOff>
    </xdr:from>
    <xdr:to>
      <xdr:col>19</xdr:col>
      <xdr:colOff>136525</xdr:colOff>
      <xdr:row>29</xdr:row>
      <xdr:rowOff>107569</xdr:rowOff>
    </xdr:to>
    <xdr:cxnSp macro="">
      <xdr:nvCxnSpPr>
        <xdr:cNvPr id="84" name="直線コネクタ 83">
          <a:extLst>
            <a:ext uri="{FF2B5EF4-FFF2-40B4-BE49-F238E27FC236}">
              <a16:creationId xmlns:a16="http://schemas.microsoft.com/office/drawing/2014/main" id="{FCB68E94-EE68-4EEF-B729-4FE19F874EBF}"/>
            </a:ext>
          </a:extLst>
        </xdr:cNvPr>
        <xdr:cNvCxnSpPr/>
      </xdr:nvCxnSpPr>
      <xdr:spPr>
        <a:xfrm>
          <a:off x="3289300" y="584034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45974</xdr:rowOff>
    </xdr:from>
    <xdr:to>
      <xdr:col>11</xdr:col>
      <xdr:colOff>187325</xdr:colOff>
      <xdr:row>29</xdr:row>
      <xdr:rowOff>147574</xdr:rowOff>
    </xdr:to>
    <xdr:sp macro="" textlink="">
      <xdr:nvSpPr>
        <xdr:cNvPr id="85" name="楕円 84">
          <a:extLst>
            <a:ext uri="{FF2B5EF4-FFF2-40B4-BE49-F238E27FC236}">
              <a16:creationId xmlns:a16="http://schemas.microsoft.com/office/drawing/2014/main" id="{9032F917-5804-441C-816C-1A2A0B538EA7}"/>
            </a:ext>
          </a:extLst>
        </xdr:cNvPr>
        <xdr:cNvSpPr/>
      </xdr:nvSpPr>
      <xdr:spPr>
        <a:xfrm>
          <a:off x="2476500" y="57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96774</xdr:rowOff>
    </xdr:from>
    <xdr:to>
      <xdr:col>15</xdr:col>
      <xdr:colOff>136525</xdr:colOff>
      <xdr:row>29</xdr:row>
      <xdr:rowOff>96774</xdr:rowOff>
    </xdr:to>
    <xdr:cxnSp macro="">
      <xdr:nvCxnSpPr>
        <xdr:cNvPr id="86" name="直線コネクタ 85">
          <a:extLst>
            <a:ext uri="{FF2B5EF4-FFF2-40B4-BE49-F238E27FC236}">
              <a16:creationId xmlns:a16="http://schemas.microsoft.com/office/drawing/2014/main" id="{81332234-B15D-44CE-A03F-5AAE62688421}"/>
            </a:ext>
          </a:extLst>
        </xdr:cNvPr>
        <xdr:cNvCxnSpPr/>
      </xdr:nvCxnSpPr>
      <xdr:spPr>
        <a:xfrm>
          <a:off x="2527300" y="584034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37338</xdr:rowOff>
    </xdr:from>
    <xdr:to>
      <xdr:col>7</xdr:col>
      <xdr:colOff>187325</xdr:colOff>
      <xdr:row>29</xdr:row>
      <xdr:rowOff>138938</xdr:rowOff>
    </xdr:to>
    <xdr:sp macro="" textlink="">
      <xdr:nvSpPr>
        <xdr:cNvPr id="87" name="楕円 86">
          <a:extLst>
            <a:ext uri="{FF2B5EF4-FFF2-40B4-BE49-F238E27FC236}">
              <a16:creationId xmlns:a16="http://schemas.microsoft.com/office/drawing/2014/main" id="{8DB3E22F-6EAF-4AAD-8548-E9F9488CF8E3}"/>
            </a:ext>
          </a:extLst>
        </xdr:cNvPr>
        <xdr:cNvSpPr/>
      </xdr:nvSpPr>
      <xdr:spPr>
        <a:xfrm>
          <a:off x="1714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88138</xdr:rowOff>
    </xdr:from>
    <xdr:to>
      <xdr:col>11</xdr:col>
      <xdr:colOff>136525</xdr:colOff>
      <xdr:row>29</xdr:row>
      <xdr:rowOff>96774</xdr:rowOff>
    </xdr:to>
    <xdr:cxnSp macro="">
      <xdr:nvCxnSpPr>
        <xdr:cNvPr id="88" name="直線コネクタ 87">
          <a:extLst>
            <a:ext uri="{FF2B5EF4-FFF2-40B4-BE49-F238E27FC236}">
              <a16:creationId xmlns:a16="http://schemas.microsoft.com/office/drawing/2014/main" id="{0741D16C-63E0-4451-B83F-814A37A9A5BD}"/>
            </a:ext>
          </a:extLst>
        </xdr:cNvPr>
        <xdr:cNvCxnSpPr/>
      </xdr:nvCxnSpPr>
      <xdr:spPr>
        <a:xfrm>
          <a:off x="1765300" y="5831713"/>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a:extLst>
            <a:ext uri="{FF2B5EF4-FFF2-40B4-BE49-F238E27FC236}">
              <a16:creationId xmlns:a16="http://schemas.microsoft.com/office/drawing/2014/main" id="{AE69F4D3-E07F-461C-9F33-D37CB93F96CD}"/>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a:extLst>
            <a:ext uri="{FF2B5EF4-FFF2-40B4-BE49-F238E27FC236}">
              <a16:creationId xmlns:a16="http://schemas.microsoft.com/office/drawing/2014/main" id="{E127A3F5-AAAC-4139-BFC3-14DF41F9C2F2}"/>
            </a:ext>
          </a:extLst>
        </xdr:cNvPr>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a:extLst>
            <a:ext uri="{FF2B5EF4-FFF2-40B4-BE49-F238E27FC236}">
              <a16:creationId xmlns:a16="http://schemas.microsoft.com/office/drawing/2014/main" id="{D883ACBC-9974-49A2-9764-D9261BBBADF1}"/>
            </a:ext>
          </a:extLst>
        </xdr:cNvPr>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a:extLst>
            <a:ext uri="{FF2B5EF4-FFF2-40B4-BE49-F238E27FC236}">
              <a16:creationId xmlns:a16="http://schemas.microsoft.com/office/drawing/2014/main" id="{6FA7D331-31F4-4E18-ABF0-393E08F243A6}"/>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149496</xdr:rowOff>
    </xdr:from>
    <xdr:ext cx="405111" cy="259045"/>
    <xdr:sp macro="" textlink="">
      <xdr:nvSpPr>
        <xdr:cNvPr id="93" name="n_1mainValue有形固定資産減価償却率">
          <a:extLst>
            <a:ext uri="{FF2B5EF4-FFF2-40B4-BE49-F238E27FC236}">
              <a16:creationId xmlns:a16="http://schemas.microsoft.com/office/drawing/2014/main" id="{593111F7-4726-4DD5-BE58-CD02447FC1A5}"/>
            </a:ext>
          </a:extLst>
        </xdr:cNvPr>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138701</xdr:rowOff>
    </xdr:from>
    <xdr:ext cx="405111" cy="259045"/>
    <xdr:sp macro="" textlink="">
      <xdr:nvSpPr>
        <xdr:cNvPr id="94" name="n_2mainValue有形固定資産減価償却率">
          <a:extLst>
            <a:ext uri="{FF2B5EF4-FFF2-40B4-BE49-F238E27FC236}">
              <a16:creationId xmlns:a16="http://schemas.microsoft.com/office/drawing/2014/main" id="{0DC07176-D598-41ED-8179-DDD267A57598}"/>
            </a:ext>
          </a:extLst>
        </xdr:cNvPr>
        <xdr:cNvSpPr txBox="1"/>
      </xdr:nvSpPr>
      <xdr:spPr>
        <a:xfrm>
          <a:off x="3086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138701</xdr:rowOff>
    </xdr:from>
    <xdr:ext cx="405111" cy="259045"/>
    <xdr:sp macro="" textlink="">
      <xdr:nvSpPr>
        <xdr:cNvPr id="95" name="n_3mainValue有形固定資産減価償却率">
          <a:extLst>
            <a:ext uri="{FF2B5EF4-FFF2-40B4-BE49-F238E27FC236}">
              <a16:creationId xmlns:a16="http://schemas.microsoft.com/office/drawing/2014/main" id="{B0B2A9FB-1882-4EEE-A155-0B8D2BC785FF}"/>
            </a:ext>
          </a:extLst>
        </xdr:cNvPr>
        <xdr:cNvSpPr txBox="1"/>
      </xdr:nvSpPr>
      <xdr:spPr>
        <a:xfrm>
          <a:off x="2324744" y="588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130065</xdr:rowOff>
    </xdr:from>
    <xdr:ext cx="405111" cy="259045"/>
    <xdr:sp macro="" textlink="">
      <xdr:nvSpPr>
        <xdr:cNvPr id="96" name="n_4mainValue有形固定資産減価償却率">
          <a:extLst>
            <a:ext uri="{FF2B5EF4-FFF2-40B4-BE49-F238E27FC236}">
              <a16:creationId xmlns:a16="http://schemas.microsoft.com/office/drawing/2014/main" id="{9A0A426F-C9E2-4AF2-9DC9-9EB7E7C82C3F}"/>
            </a:ext>
          </a:extLst>
        </xdr:cNvPr>
        <xdr:cNvSpPr txBox="1"/>
      </xdr:nvSpPr>
      <xdr:spPr>
        <a:xfrm>
          <a:off x="15627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7A97209-7B3B-413C-937B-79E38A6A68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73A83DA-CE97-43DE-8294-57B09254B45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6515B33D-6C4F-43AF-9D72-77117326BD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F4E067DD-0828-48F0-B5E2-7E3AEBF1331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59F5D40-1996-42D8-80EF-2B13343414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A5DAADA-DA16-4D9A-A06A-55EDF9188DC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BF61E8A8-1FE1-45E1-BED4-FEBBF174C9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9634DB2-538E-42AC-85F3-0D7647C2AE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86803C9-7C3C-45E6-BE68-1A6FD278EE1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752761E-F157-4203-A530-97BD386383C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D045ECB-F7D2-40E4-9FD0-FCF97498FAC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1071F8B-B8AB-4E06-9CA7-0D99F7D062B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F3EA81E-1BD6-44D9-A818-9286CE50816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指標を求める算式の分子となる将来負担額のうち、退職手当負担見込額は、県内</a:t>
          </a:r>
          <a:r>
            <a:rPr kumimoji="1" lang="en-US" altLang="ja-JP" sz="1000">
              <a:latin typeface="ＭＳ Ｐゴシック" panose="020B0600070205080204" pitchFamily="50" charset="-128"/>
              <a:ea typeface="ＭＳ Ｐゴシック" panose="020B0600070205080204" pitchFamily="50" charset="-128"/>
            </a:rPr>
            <a:t>19</a:t>
          </a:r>
          <a:r>
            <a:rPr kumimoji="1" lang="ja-JP" altLang="en-US" sz="1000">
              <a:latin typeface="ＭＳ Ｐゴシック" panose="020B0600070205080204" pitchFamily="50" charset="-128"/>
              <a:ea typeface="ＭＳ Ｐゴシック" panose="020B0600070205080204" pitchFamily="50" charset="-128"/>
            </a:rPr>
            <a:t>市で職員の平均年数・平均勤続年数が最も高いこと等により類似団体より大きくなっている。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今年度は、前年度に比べ一般会計の地方債残高の増等により将来負担額が増となったものの、将来負担額から控除される充当可能基金残高がそれを上回る増となったため、債務償還比率は</a:t>
          </a:r>
          <a:r>
            <a:rPr kumimoji="1" lang="en-US" altLang="ja-JP" sz="1000">
              <a:latin typeface="ＭＳ Ｐゴシック" panose="020B0600070205080204" pitchFamily="50" charset="-128"/>
              <a:ea typeface="ＭＳ Ｐゴシック" panose="020B0600070205080204" pitchFamily="50" charset="-128"/>
            </a:rPr>
            <a:t>55.1</a:t>
          </a:r>
          <a:r>
            <a:rPr kumimoji="1" lang="ja-JP" altLang="en-US" sz="1000">
              <a:latin typeface="ＭＳ Ｐゴシック" panose="020B0600070205080204" pitchFamily="50" charset="-128"/>
              <a:ea typeface="ＭＳ Ｐゴシック" panose="020B0600070205080204" pitchFamily="50" charset="-128"/>
            </a:rPr>
            <a:t>ポイントの減となった。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類似団体と比べると高い比率であることから、職員の定数管理・給与の適正化等により、指標の改善に努める。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BEA06CA-3420-4EB1-B80B-F54B077FB57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95A200C-D75D-4E27-B642-A1FE62D328D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B8DE8A5-AEA8-492E-BAC6-4CD78C4C31B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D3714B42-2722-4FD9-BD51-FA9D63C1834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5C9E714D-0CD7-43D5-BD92-E40B4AF2E00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9922A74-646B-4978-B02C-75A1EF9E962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CA6C98D7-362A-4C10-9320-F3F9C57DFB93}"/>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37CAB623-C0C8-4AF4-9643-E65A0FB0A93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265E750D-8BA9-4870-B473-CAD93E9ED76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C1BEC8D-7D8D-4DD5-8136-3F9F36B3507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E9856D6E-CA51-40B8-8A97-81D89E080CF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F3D127D7-E6B6-4C20-8903-2CCF4BFB92FC}"/>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E29CC1C9-4467-4876-943D-93CBC250C31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E3C0DD7B-1425-4444-AB08-C646CD7398E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593E9E03-E593-4EAE-B79A-4D486701955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DF6DA6E-FF88-4D7A-BC69-76609B4DD85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4BBFEDA-8671-474F-8D6D-800308DDE29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a:extLst>
            <a:ext uri="{FF2B5EF4-FFF2-40B4-BE49-F238E27FC236}">
              <a16:creationId xmlns:a16="http://schemas.microsoft.com/office/drawing/2014/main" id="{187201F4-137A-427C-A2E8-97C0DC310B62}"/>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a:extLst>
            <a:ext uri="{FF2B5EF4-FFF2-40B4-BE49-F238E27FC236}">
              <a16:creationId xmlns:a16="http://schemas.microsoft.com/office/drawing/2014/main" id="{748D0491-0721-42FB-9372-B96BDF158EF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a:extLst>
            <a:ext uri="{FF2B5EF4-FFF2-40B4-BE49-F238E27FC236}">
              <a16:creationId xmlns:a16="http://schemas.microsoft.com/office/drawing/2014/main" id="{43122010-B8F7-460B-B12F-9C204F132AA8}"/>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a:extLst>
            <a:ext uri="{FF2B5EF4-FFF2-40B4-BE49-F238E27FC236}">
              <a16:creationId xmlns:a16="http://schemas.microsoft.com/office/drawing/2014/main" id="{97C8EB55-2835-4F8D-A30C-02B7DA51FD1B}"/>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a:extLst>
            <a:ext uri="{FF2B5EF4-FFF2-40B4-BE49-F238E27FC236}">
              <a16:creationId xmlns:a16="http://schemas.microsoft.com/office/drawing/2014/main" id="{1D01A8CE-45EC-4B26-A4E7-6CFFA2CD274F}"/>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a:extLst>
            <a:ext uri="{FF2B5EF4-FFF2-40B4-BE49-F238E27FC236}">
              <a16:creationId xmlns:a16="http://schemas.microsoft.com/office/drawing/2014/main" id="{493B6133-2C9D-423A-A717-644E64286AA8}"/>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a:extLst>
            <a:ext uri="{FF2B5EF4-FFF2-40B4-BE49-F238E27FC236}">
              <a16:creationId xmlns:a16="http://schemas.microsoft.com/office/drawing/2014/main" id="{8EEB2990-B40A-49A0-91E7-AC8F5BF1C8AB}"/>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a:extLst>
            <a:ext uri="{FF2B5EF4-FFF2-40B4-BE49-F238E27FC236}">
              <a16:creationId xmlns:a16="http://schemas.microsoft.com/office/drawing/2014/main" id="{379412DE-3E75-45C2-A63B-697470F2746B}"/>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a:extLst>
            <a:ext uri="{FF2B5EF4-FFF2-40B4-BE49-F238E27FC236}">
              <a16:creationId xmlns:a16="http://schemas.microsoft.com/office/drawing/2014/main" id="{95D45A38-209F-4D4C-AA39-9E9AAD38D570}"/>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a:extLst>
            <a:ext uri="{FF2B5EF4-FFF2-40B4-BE49-F238E27FC236}">
              <a16:creationId xmlns:a16="http://schemas.microsoft.com/office/drawing/2014/main" id="{F9AAB47B-237B-42F5-8314-211DA63CB9D6}"/>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a:extLst>
            <a:ext uri="{FF2B5EF4-FFF2-40B4-BE49-F238E27FC236}">
              <a16:creationId xmlns:a16="http://schemas.microsoft.com/office/drawing/2014/main" id="{AC7250F9-A8E9-439F-AF66-360D0AD45F06}"/>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6CA05405-AD99-45EC-8B95-F1985C276C7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1C45261-0891-4C94-95F3-FDB42E685E7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B9E25BF-994A-4B34-B1A9-8208F9E2A0A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AC4121D-6855-40A6-A694-98C0341FD98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4728955-E8BB-49D8-A7EC-8CBF8BA0923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97518</xdr:rowOff>
    </xdr:from>
    <xdr:to>
      <xdr:col>76</xdr:col>
      <xdr:colOff>73025</xdr:colOff>
      <xdr:row>31</xdr:row>
      <xdr:rowOff>27668</xdr:rowOff>
    </xdr:to>
    <xdr:sp macro="" textlink="">
      <xdr:nvSpPr>
        <xdr:cNvPr id="143" name="楕円 142">
          <a:extLst>
            <a:ext uri="{FF2B5EF4-FFF2-40B4-BE49-F238E27FC236}">
              <a16:creationId xmlns:a16="http://schemas.microsoft.com/office/drawing/2014/main" id="{0E0A84BE-83E7-4E9D-9440-A8E1E7312B15}"/>
            </a:ext>
          </a:extLst>
        </xdr:cNvPr>
        <xdr:cNvSpPr/>
      </xdr:nvSpPr>
      <xdr:spPr>
        <a:xfrm>
          <a:off x="14744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75945</xdr:rowOff>
    </xdr:from>
    <xdr:ext cx="469744" cy="259045"/>
    <xdr:sp macro="" textlink="">
      <xdr:nvSpPr>
        <xdr:cNvPr id="144" name="債務償還比率該当値テキスト">
          <a:extLst>
            <a:ext uri="{FF2B5EF4-FFF2-40B4-BE49-F238E27FC236}">
              <a16:creationId xmlns:a16="http://schemas.microsoft.com/office/drawing/2014/main" id="{2B0F5FCF-874A-4565-9E6C-485F01AFF519}"/>
            </a:ext>
          </a:extLst>
        </xdr:cNvPr>
        <xdr:cNvSpPr txBox="1"/>
      </xdr:nvSpPr>
      <xdr:spPr>
        <a:xfrm>
          <a:off x="14846300" y="599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154166</xdr:rowOff>
    </xdr:from>
    <xdr:to>
      <xdr:col>72</xdr:col>
      <xdr:colOff>123825</xdr:colOff>
      <xdr:row>31</xdr:row>
      <xdr:rowOff>84316</xdr:rowOff>
    </xdr:to>
    <xdr:sp macro="" textlink="">
      <xdr:nvSpPr>
        <xdr:cNvPr id="145" name="楕円 144">
          <a:extLst>
            <a:ext uri="{FF2B5EF4-FFF2-40B4-BE49-F238E27FC236}">
              <a16:creationId xmlns:a16="http://schemas.microsoft.com/office/drawing/2014/main" id="{EC08C470-C467-4A49-A536-213D2C3751D5}"/>
            </a:ext>
          </a:extLst>
        </xdr:cNvPr>
        <xdr:cNvSpPr/>
      </xdr:nvSpPr>
      <xdr:spPr>
        <a:xfrm>
          <a:off x="14033500" y="60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148318</xdr:rowOff>
    </xdr:from>
    <xdr:to>
      <xdr:col>76</xdr:col>
      <xdr:colOff>22225</xdr:colOff>
      <xdr:row>31</xdr:row>
      <xdr:rowOff>33516</xdr:rowOff>
    </xdr:to>
    <xdr:cxnSp macro="">
      <xdr:nvCxnSpPr>
        <xdr:cNvPr id="146" name="直線コネクタ 145">
          <a:extLst>
            <a:ext uri="{FF2B5EF4-FFF2-40B4-BE49-F238E27FC236}">
              <a16:creationId xmlns:a16="http://schemas.microsoft.com/office/drawing/2014/main" id="{9C29D012-E60A-49EE-912F-1A335B98323C}"/>
            </a:ext>
          </a:extLst>
        </xdr:cNvPr>
        <xdr:cNvCxnSpPr/>
      </xdr:nvCxnSpPr>
      <xdr:spPr>
        <a:xfrm flipV="1">
          <a:off x="14084300" y="6063343"/>
          <a:ext cx="711200" cy="5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47383</xdr:rowOff>
    </xdr:from>
    <xdr:to>
      <xdr:col>68</xdr:col>
      <xdr:colOff>123825</xdr:colOff>
      <xdr:row>31</xdr:row>
      <xdr:rowOff>148983</xdr:rowOff>
    </xdr:to>
    <xdr:sp macro="" textlink="">
      <xdr:nvSpPr>
        <xdr:cNvPr id="147" name="楕円 146">
          <a:extLst>
            <a:ext uri="{FF2B5EF4-FFF2-40B4-BE49-F238E27FC236}">
              <a16:creationId xmlns:a16="http://schemas.microsoft.com/office/drawing/2014/main" id="{B8E040D2-97C3-4E73-9C6F-45D35FA76851}"/>
            </a:ext>
          </a:extLst>
        </xdr:cNvPr>
        <xdr:cNvSpPr/>
      </xdr:nvSpPr>
      <xdr:spPr>
        <a:xfrm>
          <a:off x="13271500" y="613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33516</xdr:rowOff>
    </xdr:from>
    <xdr:to>
      <xdr:col>72</xdr:col>
      <xdr:colOff>73025</xdr:colOff>
      <xdr:row>31</xdr:row>
      <xdr:rowOff>98183</xdr:rowOff>
    </xdr:to>
    <xdr:cxnSp macro="">
      <xdr:nvCxnSpPr>
        <xdr:cNvPr id="148" name="直線コネクタ 147">
          <a:extLst>
            <a:ext uri="{FF2B5EF4-FFF2-40B4-BE49-F238E27FC236}">
              <a16:creationId xmlns:a16="http://schemas.microsoft.com/office/drawing/2014/main" id="{422835AF-3E36-46E7-A894-E5E574826DDB}"/>
            </a:ext>
          </a:extLst>
        </xdr:cNvPr>
        <xdr:cNvCxnSpPr/>
      </xdr:nvCxnSpPr>
      <xdr:spPr>
        <a:xfrm flipV="1">
          <a:off x="13322300" y="6119991"/>
          <a:ext cx="762000" cy="6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3381</xdr:rowOff>
    </xdr:from>
    <xdr:to>
      <xdr:col>64</xdr:col>
      <xdr:colOff>123825</xdr:colOff>
      <xdr:row>31</xdr:row>
      <xdr:rowOff>104981</xdr:rowOff>
    </xdr:to>
    <xdr:sp macro="" textlink="">
      <xdr:nvSpPr>
        <xdr:cNvPr id="149" name="楕円 148">
          <a:extLst>
            <a:ext uri="{FF2B5EF4-FFF2-40B4-BE49-F238E27FC236}">
              <a16:creationId xmlns:a16="http://schemas.microsoft.com/office/drawing/2014/main" id="{CFD163D0-4F6A-4F25-8DDC-0A3E05E4F09A}"/>
            </a:ext>
          </a:extLst>
        </xdr:cNvPr>
        <xdr:cNvSpPr/>
      </xdr:nvSpPr>
      <xdr:spPr>
        <a:xfrm>
          <a:off x="12509500" y="608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54181</xdr:rowOff>
    </xdr:from>
    <xdr:to>
      <xdr:col>68</xdr:col>
      <xdr:colOff>73025</xdr:colOff>
      <xdr:row>31</xdr:row>
      <xdr:rowOff>98183</xdr:rowOff>
    </xdr:to>
    <xdr:cxnSp macro="">
      <xdr:nvCxnSpPr>
        <xdr:cNvPr id="150" name="直線コネクタ 149">
          <a:extLst>
            <a:ext uri="{FF2B5EF4-FFF2-40B4-BE49-F238E27FC236}">
              <a16:creationId xmlns:a16="http://schemas.microsoft.com/office/drawing/2014/main" id="{639B5CA9-B928-47CB-A651-B18E9B792891}"/>
            </a:ext>
          </a:extLst>
        </xdr:cNvPr>
        <xdr:cNvCxnSpPr/>
      </xdr:nvCxnSpPr>
      <xdr:spPr>
        <a:xfrm>
          <a:off x="12560300" y="6140656"/>
          <a:ext cx="762000" cy="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100602</xdr:rowOff>
    </xdr:from>
    <xdr:to>
      <xdr:col>60</xdr:col>
      <xdr:colOff>123825</xdr:colOff>
      <xdr:row>31</xdr:row>
      <xdr:rowOff>30752</xdr:rowOff>
    </xdr:to>
    <xdr:sp macro="" textlink="">
      <xdr:nvSpPr>
        <xdr:cNvPr id="151" name="楕円 150">
          <a:extLst>
            <a:ext uri="{FF2B5EF4-FFF2-40B4-BE49-F238E27FC236}">
              <a16:creationId xmlns:a16="http://schemas.microsoft.com/office/drawing/2014/main" id="{C69A3C88-450A-4C42-9188-0D327EFACAB1}"/>
            </a:ext>
          </a:extLst>
        </xdr:cNvPr>
        <xdr:cNvSpPr/>
      </xdr:nvSpPr>
      <xdr:spPr>
        <a:xfrm>
          <a:off x="11747500" y="6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151402</xdr:rowOff>
    </xdr:from>
    <xdr:to>
      <xdr:col>64</xdr:col>
      <xdr:colOff>73025</xdr:colOff>
      <xdr:row>31</xdr:row>
      <xdr:rowOff>54181</xdr:rowOff>
    </xdr:to>
    <xdr:cxnSp macro="">
      <xdr:nvCxnSpPr>
        <xdr:cNvPr id="152" name="直線コネクタ 151">
          <a:extLst>
            <a:ext uri="{FF2B5EF4-FFF2-40B4-BE49-F238E27FC236}">
              <a16:creationId xmlns:a16="http://schemas.microsoft.com/office/drawing/2014/main" id="{B772A6BC-A75B-4B3A-AA8B-F67DBFF2FE37}"/>
            </a:ext>
          </a:extLst>
        </xdr:cNvPr>
        <xdr:cNvCxnSpPr/>
      </xdr:nvCxnSpPr>
      <xdr:spPr>
        <a:xfrm>
          <a:off x="11798300" y="6066427"/>
          <a:ext cx="762000" cy="7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a:extLst>
            <a:ext uri="{FF2B5EF4-FFF2-40B4-BE49-F238E27FC236}">
              <a16:creationId xmlns:a16="http://schemas.microsoft.com/office/drawing/2014/main" id="{F6E74CC4-EDFD-4F56-A821-F897C2FF8432}"/>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a:extLst>
            <a:ext uri="{FF2B5EF4-FFF2-40B4-BE49-F238E27FC236}">
              <a16:creationId xmlns:a16="http://schemas.microsoft.com/office/drawing/2014/main" id="{DD0DE517-6AAD-4287-84C1-EAC66A8664B4}"/>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a:extLst>
            <a:ext uri="{FF2B5EF4-FFF2-40B4-BE49-F238E27FC236}">
              <a16:creationId xmlns:a16="http://schemas.microsoft.com/office/drawing/2014/main" id="{6F1A3D38-65F0-4114-8B0A-82359CB9AD7E}"/>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6" name="n_4aveValue債務償還比率">
          <a:extLst>
            <a:ext uri="{FF2B5EF4-FFF2-40B4-BE49-F238E27FC236}">
              <a16:creationId xmlns:a16="http://schemas.microsoft.com/office/drawing/2014/main" id="{8FEE0781-354A-4886-A36D-5EE64ED58861}"/>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75443</xdr:rowOff>
    </xdr:from>
    <xdr:ext cx="469744" cy="259045"/>
    <xdr:sp macro="" textlink="">
      <xdr:nvSpPr>
        <xdr:cNvPr id="157" name="n_1mainValue債務償還比率">
          <a:extLst>
            <a:ext uri="{FF2B5EF4-FFF2-40B4-BE49-F238E27FC236}">
              <a16:creationId xmlns:a16="http://schemas.microsoft.com/office/drawing/2014/main" id="{55239364-C775-438A-AA43-29D7E69CB2CA}"/>
            </a:ext>
          </a:extLst>
        </xdr:cNvPr>
        <xdr:cNvSpPr txBox="1"/>
      </xdr:nvSpPr>
      <xdr:spPr>
        <a:xfrm>
          <a:off x="13836727" y="616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140110</xdr:rowOff>
    </xdr:from>
    <xdr:ext cx="469744" cy="259045"/>
    <xdr:sp macro="" textlink="">
      <xdr:nvSpPr>
        <xdr:cNvPr id="158" name="n_2mainValue債務償還比率">
          <a:extLst>
            <a:ext uri="{FF2B5EF4-FFF2-40B4-BE49-F238E27FC236}">
              <a16:creationId xmlns:a16="http://schemas.microsoft.com/office/drawing/2014/main" id="{C0793172-F38F-4135-AA30-EB2DE39FDDBF}"/>
            </a:ext>
          </a:extLst>
        </xdr:cNvPr>
        <xdr:cNvSpPr txBox="1"/>
      </xdr:nvSpPr>
      <xdr:spPr>
        <a:xfrm>
          <a:off x="13087427" y="622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96108</xdr:rowOff>
    </xdr:from>
    <xdr:ext cx="469744" cy="259045"/>
    <xdr:sp macro="" textlink="">
      <xdr:nvSpPr>
        <xdr:cNvPr id="159" name="n_3mainValue債務償還比率">
          <a:extLst>
            <a:ext uri="{FF2B5EF4-FFF2-40B4-BE49-F238E27FC236}">
              <a16:creationId xmlns:a16="http://schemas.microsoft.com/office/drawing/2014/main" id="{16F2638A-E4E9-4046-8E70-52E05D3EC0ED}"/>
            </a:ext>
          </a:extLst>
        </xdr:cNvPr>
        <xdr:cNvSpPr txBox="1"/>
      </xdr:nvSpPr>
      <xdr:spPr>
        <a:xfrm>
          <a:off x="12325427" y="618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21879</xdr:rowOff>
    </xdr:from>
    <xdr:ext cx="469744" cy="259045"/>
    <xdr:sp macro="" textlink="">
      <xdr:nvSpPr>
        <xdr:cNvPr id="160" name="n_4mainValue債務償還比率">
          <a:extLst>
            <a:ext uri="{FF2B5EF4-FFF2-40B4-BE49-F238E27FC236}">
              <a16:creationId xmlns:a16="http://schemas.microsoft.com/office/drawing/2014/main" id="{0CC070B1-39FF-4476-81D0-B7E611C9C2F7}"/>
            </a:ext>
          </a:extLst>
        </xdr:cNvPr>
        <xdr:cNvSpPr txBox="1"/>
      </xdr:nvSpPr>
      <xdr:spPr>
        <a:xfrm>
          <a:off x="11563427" y="6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B9B9562-9B59-4D9D-8995-F0ACB2DD3C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FD1AA09-2C15-49D2-A70E-EEDA5C10279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0302D34-792C-48AE-A34F-96BC7BAB05E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5715B91-71BC-430D-8EC5-31A33AF6A02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81E2D2D-8FED-4FE3-8FFE-CE070698F04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F77A185-B470-411E-A537-B63975AAA3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744EA6-BA69-491C-BAB6-A597DF0970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E96706-D2F5-4FCB-B85A-CCDF5BA781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0EE8573-F0DF-49A9-8D33-0707F3BB89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2B89AEA-8ABD-4A0C-BE29-FDB33EBFC96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8A40192-D4A2-4651-825E-3B5AB37D4D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9F7B06-F7C2-4530-AD09-11B48C5DD1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EBB66C-051D-4718-8372-FA506053DE8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6DA4D5-4C1D-40A6-ABF2-ACA60B6D063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664BD41-E6FF-461F-9D8F-CCAF995BC6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1A1EC59-BEA0-4FEB-80FF-7DA2794066B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D7ACB2-544A-4DAB-9775-BDDB8C50AC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9BC792-AA8B-4F38-9421-C3A2979B6AD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DA14B7A-3BA4-404F-AB52-695877E2130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461607C-5709-4225-861E-0E9F314E19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9704EF-E748-4CBD-8ED5-60700036DA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9E5C4B1-B1B7-443C-8940-54238FD8201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E10CE7-1E63-474F-81D9-51399680F0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FBC7E8-7FB6-4276-9C89-12FDB5E246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DF4262-0A9B-4F85-88FB-E0A8511348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4587385-CBF0-4F46-99E9-012D569416E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9C9D0F-0CD1-4451-9BD2-DEF45871D72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C82818-CD47-412A-B84F-D5C38D28CD6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80832F-E31D-415B-89E7-6C160D089C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3C5974-0B55-4248-A9A7-B9E3A78E52A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000530-EF15-4551-923C-6947A164D7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643467C-0A37-4904-8D1F-C342ED25E23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C085BC-40E7-4B91-9584-23371A0303D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F7D09C-CE98-461A-9796-5A5A917A86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3978287-2F67-45FA-A2D4-83BA4DD2B8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696DDAA-2433-499C-A2F9-CE41219528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2136FF-5536-4AB4-901A-B7F8477B30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FC6FE3-6AB6-4BAD-9D97-E31F4E33BE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528EEA3-3526-4F8E-BD60-7C274A87BC3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630012-6BC1-4392-AC36-E0C6B03530E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7289C17-A1D6-487C-9A90-825CBA87BE4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B6C020-D29C-4427-8A5D-B4714FDAF5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BBF725F-A5D2-4F65-88B7-D29029B2678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10B4F1-A03B-4799-A68B-DB07972511C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C16323A-51F4-431D-BA90-606B3FD22A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96047E-204E-4ACC-A471-CB048D3FDBD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EF76044-263F-4B23-BB88-B2D6EB61625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85DF369-41F8-4855-BB0B-8344749721A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A389857-7D60-4D7D-93B0-6EF97499173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F08B50B-3BB8-4BA1-A692-E2EF5F286C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6866EFC-3829-49C7-ADC6-59A68AF2A9A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3E41C5A-37F7-46B2-813E-D19ACB114F9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73E2E68-C5AF-4A0E-8C3D-CE7CEA30DD7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24B3B3D-537B-4EF3-908C-D153B19A94F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5E930AC-218A-451A-9394-B9E2BC7A255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BD050AC-8436-4494-8DFA-27C2532200A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A6B4A80-B0CC-47DE-9485-A2A95FC493C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26A7359-A6A4-47EB-8CBB-00341254479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74898D-3769-4EA6-9876-FBC521BB07A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4D3CA15-710B-4F38-856A-D8557655140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4433072-98B5-4D2A-B082-4B10BF6A39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0D31ED9-537B-485D-9222-891E6258A86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2501AA2B-334B-4A8B-9C98-27DBB67621E1}"/>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31A55335-1C98-4C0E-AE6E-9C71F3620941}"/>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F6BA0C13-7B22-4140-B2F7-D922B30EB027}"/>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1ABC2A08-06CB-459A-A415-570B4A2B4A6C}"/>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BE2D6247-926B-4BA1-9210-EA2F1AA9B0FF}"/>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558B208A-8E75-44EF-8E13-227426BFE6FC}"/>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D2D4D2D1-EC5C-419C-8070-F952D81C003D}"/>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7C5ACF93-7251-4BEC-A485-CB691F374E7D}"/>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4716D3B9-CB8C-4B27-92D5-DA1821A9CAF1}"/>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6EDD27E5-DB27-40E3-A601-AE99535CCFB1}"/>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4E23FE35-189A-4997-9099-812F9B3F7EC8}"/>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80B3266-4529-4C2B-AB64-266BA26172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3CF05E-9705-4E04-9A1C-26ED192B3E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E6BD423-FB4C-420A-8296-C205FF4A966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AAFCC86-4F52-4C78-9BD4-1EE2711FE08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9B113CC-FDE8-4144-879E-D318F5B0D19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4" name="楕円 73">
          <a:extLst>
            <a:ext uri="{FF2B5EF4-FFF2-40B4-BE49-F238E27FC236}">
              <a16:creationId xmlns:a16="http://schemas.microsoft.com/office/drawing/2014/main" id="{61ED2CF2-5984-446D-A064-4BCC6149A795}"/>
            </a:ext>
          </a:extLst>
        </xdr:cNvPr>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160944</xdr:rowOff>
    </xdr:from>
    <xdr:ext cx="405111" cy="259045"/>
    <xdr:sp macro="" textlink="">
      <xdr:nvSpPr>
        <xdr:cNvPr id="75" name="【道路】&#10;有形固定資産減価償却率該当値テキスト">
          <a:extLst>
            <a:ext uri="{FF2B5EF4-FFF2-40B4-BE49-F238E27FC236}">
              <a16:creationId xmlns:a16="http://schemas.microsoft.com/office/drawing/2014/main" id="{19DF2708-05D1-4C08-A64B-6F83B793D26A}"/>
            </a:ext>
          </a:extLst>
        </xdr:cNvPr>
        <xdr:cNvSpPr txBox="1"/>
      </xdr:nvSpPr>
      <xdr:spPr>
        <a:xfrm>
          <a:off x="4673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a:extLst>
            <a:ext uri="{FF2B5EF4-FFF2-40B4-BE49-F238E27FC236}">
              <a16:creationId xmlns:a16="http://schemas.microsoft.com/office/drawing/2014/main" id="{7369CAD7-9EB6-4ABF-A89B-EF1A3DCD2C49}"/>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17417</xdr:rowOff>
    </xdr:to>
    <xdr:cxnSp macro="">
      <xdr:nvCxnSpPr>
        <xdr:cNvPr id="77" name="直線コネクタ 76">
          <a:extLst>
            <a:ext uri="{FF2B5EF4-FFF2-40B4-BE49-F238E27FC236}">
              <a16:creationId xmlns:a16="http://schemas.microsoft.com/office/drawing/2014/main" id="{3C9C7B6B-BC3F-4168-BA67-17671B7DC441}"/>
            </a:ext>
          </a:extLst>
        </xdr:cNvPr>
        <xdr:cNvCxnSpPr/>
      </xdr:nvCxnSpPr>
      <xdr:spPr>
        <a:xfrm>
          <a:off x="3797300" y="6522720"/>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a:extLst>
            <a:ext uri="{FF2B5EF4-FFF2-40B4-BE49-F238E27FC236}">
              <a16:creationId xmlns:a16="http://schemas.microsoft.com/office/drawing/2014/main" id="{27093567-CE33-4585-A2A0-C15BF4EF1709}"/>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7620</xdr:rowOff>
    </xdr:to>
    <xdr:cxnSp macro="">
      <xdr:nvCxnSpPr>
        <xdr:cNvPr id="79" name="直線コネクタ 78">
          <a:extLst>
            <a:ext uri="{FF2B5EF4-FFF2-40B4-BE49-F238E27FC236}">
              <a16:creationId xmlns:a16="http://schemas.microsoft.com/office/drawing/2014/main" id="{6C5E9F9C-FBEE-4FC8-9F26-996607413282}"/>
            </a:ext>
          </a:extLst>
        </xdr:cNvPr>
        <xdr:cNvCxnSpPr/>
      </xdr:nvCxnSpPr>
      <xdr:spPr>
        <a:xfrm>
          <a:off x="2908300" y="65096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111942</xdr:rowOff>
    </xdr:from>
    <xdr:to>
      <xdr:col>10</xdr:col>
      <xdr:colOff>165100</xdr:colOff>
      <xdr:row>38</xdr:row>
      <xdr:rowOff>42092</xdr:rowOff>
    </xdr:to>
    <xdr:sp macro="" textlink="">
      <xdr:nvSpPr>
        <xdr:cNvPr id="80" name="楕円 79">
          <a:extLst>
            <a:ext uri="{FF2B5EF4-FFF2-40B4-BE49-F238E27FC236}">
              <a16:creationId xmlns:a16="http://schemas.microsoft.com/office/drawing/2014/main" id="{7276C8F7-7745-4983-B5CF-6ED4715B40E5}"/>
            </a:ext>
          </a:extLst>
        </xdr:cNvPr>
        <xdr:cNvSpPr/>
      </xdr:nvSpPr>
      <xdr:spPr>
        <a:xfrm>
          <a:off x="1968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162741</xdr:rowOff>
    </xdr:from>
    <xdr:to>
      <xdr:col>15</xdr:col>
      <xdr:colOff>50800</xdr:colOff>
      <xdr:row>37</xdr:row>
      <xdr:rowOff>166007</xdr:rowOff>
    </xdr:to>
    <xdr:cxnSp macro="">
      <xdr:nvCxnSpPr>
        <xdr:cNvPr id="81" name="直線コネクタ 80">
          <a:extLst>
            <a:ext uri="{FF2B5EF4-FFF2-40B4-BE49-F238E27FC236}">
              <a16:creationId xmlns:a16="http://schemas.microsoft.com/office/drawing/2014/main" id="{912255E6-54C4-46BD-BB6F-ED7A36AE7137}"/>
            </a:ext>
          </a:extLst>
        </xdr:cNvPr>
        <xdr:cNvCxnSpPr/>
      </xdr:nvCxnSpPr>
      <xdr:spPr>
        <a:xfrm>
          <a:off x="2019300" y="65063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111942</xdr:rowOff>
    </xdr:from>
    <xdr:to>
      <xdr:col>6</xdr:col>
      <xdr:colOff>38100</xdr:colOff>
      <xdr:row>38</xdr:row>
      <xdr:rowOff>42092</xdr:rowOff>
    </xdr:to>
    <xdr:sp macro="" textlink="">
      <xdr:nvSpPr>
        <xdr:cNvPr id="82" name="楕円 81">
          <a:extLst>
            <a:ext uri="{FF2B5EF4-FFF2-40B4-BE49-F238E27FC236}">
              <a16:creationId xmlns:a16="http://schemas.microsoft.com/office/drawing/2014/main" id="{ECE85345-AD6C-4557-ADF2-B5E3A2FCCCBD}"/>
            </a:ext>
          </a:extLst>
        </xdr:cNvPr>
        <xdr:cNvSpPr/>
      </xdr:nvSpPr>
      <xdr:spPr>
        <a:xfrm>
          <a:off x="1079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162741</xdr:rowOff>
    </xdr:from>
    <xdr:to>
      <xdr:col>10</xdr:col>
      <xdr:colOff>114300</xdr:colOff>
      <xdr:row>37</xdr:row>
      <xdr:rowOff>162741</xdr:rowOff>
    </xdr:to>
    <xdr:cxnSp macro="">
      <xdr:nvCxnSpPr>
        <xdr:cNvPr id="83" name="直線コネクタ 82">
          <a:extLst>
            <a:ext uri="{FF2B5EF4-FFF2-40B4-BE49-F238E27FC236}">
              <a16:creationId xmlns:a16="http://schemas.microsoft.com/office/drawing/2014/main" id="{857A3CE1-8CAD-440C-B461-46BD887F7154}"/>
            </a:ext>
          </a:extLst>
        </xdr:cNvPr>
        <xdr:cNvCxnSpPr/>
      </xdr:nvCxnSpPr>
      <xdr:spPr>
        <a:xfrm>
          <a:off x="1130300" y="6506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a:extLst>
            <a:ext uri="{FF2B5EF4-FFF2-40B4-BE49-F238E27FC236}">
              <a16:creationId xmlns:a16="http://schemas.microsoft.com/office/drawing/2014/main" id="{2931DA0D-336D-45D3-B904-A5733402A295}"/>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a:extLst>
            <a:ext uri="{FF2B5EF4-FFF2-40B4-BE49-F238E27FC236}">
              <a16:creationId xmlns:a16="http://schemas.microsoft.com/office/drawing/2014/main" id="{99F43456-B799-435F-B8B1-4FE6CF1F3991}"/>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a:extLst>
            <a:ext uri="{FF2B5EF4-FFF2-40B4-BE49-F238E27FC236}">
              <a16:creationId xmlns:a16="http://schemas.microsoft.com/office/drawing/2014/main" id="{8FA8141E-5665-4C56-A6B7-20FD51158980}"/>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a:extLst>
            <a:ext uri="{FF2B5EF4-FFF2-40B4-BE49-F238E27FC236}">
              <a16:creationId xmlns:a16="http://schemas.microsoft.com/office/drawing/2014/main" id="{2EE0FF6E-5DC6-4450-A0F5-468B41681B16}"/>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8" name="n_1mainValue【道路】&#10;有形固定資産減価償却率">
          <a:extLst>
            <a:ext uri="{FF2B5EF4-FFF2-40B4-BE49-F238E27FC236}">
              <a16:creationId xmlns:a16="http://schemas.microsoft.com/office/drawing/2014/main" id="{3C288985-F706-4B88-A8BA-739B06BF4C5E}"/>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9" name="n_2mainValue【道路】&#10;有形固定資産減価償却率">
          <a:extLst>
            <a:ext uri="{FF2B5EF4-FFF2-40B4-BE49-F238E27FC236}">
              <a16:creationId xmlns:a16="http://schemas.microsoft.com/office/drawing/2014/main" id="{559AA2AF-F411-4520-BB33-835F8E57C44E}"/>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58619</xdr:rowOff>
    </xdr:from>
    <xdr:ext cx="405111" cy="259045"/>
    <xdr:sp macro="" textlink="">
      <xdr:nvSpPr>
        <xdr:cNvPr id="90" name="n_3mainValue【道路】&#10;有形固定資産減価償却率">
          <a:extLst>
            <a:ext uri="{FF2B5EF4-FFF2-40B4-BE49-F238E27FC236}">
              <a16:creationId xmlns:a16="http://schemas.microsoft.com/office/drawing/2014/main" id="{B7BF0CE8-0DEF-4281-9EAE-5A54AE83279F}"/>
            </a:ext>
          </a:extLst>
        </xdr:cNvPr>
        <xdr:cNvSpPr txBox="1"/>
      </xdr:nvSpPr>
      <xdr:spPr>
        <a:xfrm>
          <a:off x="1816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33218</xdr:rowOff>
    </xdr:from>
    <xdr:ext cx="405111" cy="259045"/>
    <xdr:sp macro="" textlink="">
      <xdr:nvSpPr>
        <xdr:cNvPr id="91" name="n_4mainValue【道路】&#10;有形固定資産減価償却率">
          <a:extLst>
            <a:ext uri="{FF2B5EF4-FFF2-40B4-BE49-F238E27FC236}">
              <a16:creationId xmlns:a16="http://schemas.microsoft.com/office/drawing/2014/main" id="{CACDBEA0-A097-4E95-A457-F6B9731EEA5D}"/>
            </a:ext>
          </a:extLst>
        </xdr:cNvPr>
        <xdr:cNvSpPr txBox="1"/>
      </xdr:nvSpPr>
      <xdr:spPr>
        <a:xfrm>
          <a:off x="927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33EA85C-724B-4139-BA0C-9463CBBA1E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764E141-B3B2-4A1F-9F74-FA5E291A70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B99CA61-0C90-4E45-9185-D8EF96513E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5EB5AAF-BD66-4D65-9A73-CD808871B0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8E8BC1A-197E-47E3-9E29-BC04EAE903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3384A47-F9ED-4104-8A28-D88E15132F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17CF117-B7A4-42CF-BC87-9AD10D5D8C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8ED0826-535A-417B-9AB4-0BEEB117708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7173367-8B7E-4B1F-BE06-6FB368E892F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A1BD79C-8C6E-46FE-BA95-4210F7668B2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222C2FEE-F633-44E7-83A4-AF573D3687A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DFA5A90-D081-48F0-BDC1-E41C37B268B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BEFB54C-312D-4298-A3B0-067D0AE3CC58}"/>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44B01CC0-7208-4B5D-BDED-FC906CB49B5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40A7828-8645-450F-99A8-4B30EE5B8EE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917D81FC-75D8-4E47-8C27-DE03121BB3F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5A58797A-60AF-49F6-825B-C6B997EE604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8ADFE7FE-26B2-448E-87AC-596F2CD7880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2599895C-2441-456B-8035-1114DBC96F1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14B9D149-50DB-48FE-9040-DFC122F9D71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F55C012-2C60-454E-AC99-876C0F75EE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a:extLst>
            <a:ext uri="{FF2B5EF4-FFF2-40B4-BE49-F238E27FC236}">
              <a16:creationId xmlns:a16="http://schemas.microsoft.com/office/drawing/2014/main" id="{5E9987BC-397C-4238-8B13-D7F0B7861B3A}"/>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a:extLst>
            <a:ext uri="{FF2B5EF4-FFF2-40B4-BE49-F238E27FC236}">
              <a16:creationId xmlns:a16="http://schemas.microsoft.com/office/drawing/2014/main" id="{796FDA98-0A41-4087-8655-4D6B43CDD238}"/>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a:extLst>
            <a:ext uri="{FF2B5EF4-FFF2-40B4-BE49-F238E27FC236}">
              <a16:creationId xmlns:a16="http://schemas.microsoft.com/office/drawing/2014/main" id="{525612CE-6587-4CC1-B4D7-76C71DBF19B3}"/>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a:extLst>
            <a:ext uri="{FF2B5EF4-FFF2-40B4-BE49-F238E27FC236}">
              <a16:creationId xmlns:a16="http://schemas.microsoft.com/office/drawing/2014/main" id="{1DEB713C-85FA-472D-92E7-9FAA57DDCB04}"/>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a:extLst>
            <a:ext uri="{FF2B5EF4-FFF2-40B4-BE49-F238E27FC236}">
              <a16:creationId xmlns:a16="http://schemas.microsoft.com/office/drawing/2014/main" id="{B28CECBD-073E-431F-B8C4-B7D7E374513A}"/>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a:extLst>
            <a:ext uri="{FF2B5EF4-FFF2-40B4-BE49-F238E27FC236}">
              <a16:creationId xmlns:a16="http://schemas.microsoft.com/office/drawing/2014/main" id="{1855B3BC-C9B6-4493-9F9E-FD70274D68C1}"/>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a:extLst>
            <a:ext uri="{FF2B5EF4-FFF2-40B4-BE49-F238E27FC236}">
              <a16:creationId xmlns:a16="http://schemas.microsoft.com/office/drawing/2014/main" id="{1F561285-D9A3-4D2B-8BA9-5300B0900479}"/>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a:extLst>
            <a:ext uri="{FF2B5EF4-FFF2-40B4-BE49-F238E27FC236}">
              <a16:creationId xmlns:a16="http://schemas.microsoft.com/office/drawing/2014/main" id="{477A4F49-5AF6-40FE-9FBE-B782D60D7BD8}"/>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a:extLst>
            <a:ext uri="{FF2B5EF4-FFF2-40B4-BE49-F238E27FC236}">
              <a16:creationId xmlns:a16="http://schemas.microsoft.com/office/drawing/2014/main" id="{C1BA7C9C-DDCA-420B-9FC4-B726CBB8851D}"/>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a:extLst>
            <a:ext uri="{FF2B5EF4-FFF2-40B4-BE49-F238E27FC236}">
              <a16:creationId xmlns:a16="http://schemas.microsoft.com/office/drawing/2014/main" id="{9492D164-6124-4D76-8A46-62BB7D983E04}"/>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a:extLst>
            <a:ext uri="{FF2B5EF4-FFF2-40B4-BE49-F238E27FC236}">
              <a16:creationId xmlns:a16="http://schemas.microsoft.com/office/drawing/2014/main" id="{81057FE7-A251-446E-8005-14153FE0A158}"/>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54449FB-D7CD-43C3-A19B-1ED9A74E507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57A521F-BA9E-4D77-A8FA-E45588C417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4D9C5D-E22C-4C44-B784-3D7ECFAD42C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8133007-7CFF-4B09-854A-DEED10D02A4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64FB36-45C7-40A1-B5BC-6A475F5B7C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14994</xdr:rowOff>
    </xdr:from>
    <xdr:to>
      <xdr:col>55</xdr:col>
      <xdr:colOff>50800</xdr:colOff>
      <xdr:row>40</xdr:row>
      <xdr:rowOff>116594</xdr:rowOff>
    </xdr:to>
    <xdr:sp macro="" textlink="">
      <xdr:nvSpPr>
        <xdr:cNvPr id="129" name="楕円 128">
          <a:extLst>
            <a:ext uri="{FF2B5EF4-FFF2-40B4-BE49-F238E27FC236}">
              <a16:creationId xmlns:a16="http://schemas.microsoft.com/office/drawing/2014/main" id="{AB2BCC7F-749C-4455-980E-9E71F0646424}"/>
            </a:ext>
          </a:extLst>
        </xdr:cNvPr>
        <xdr:cNvSpPr/>
      </xdr:nvSpPr>
      <xdr:spPr>
        <a:xfrm>
          <a:off x="10426700" y="687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37871</xdr:rowOff>
    </xdr:from>
    <xdr:ext cx="534377" cy="259045"/>
    <xdr:sp macro="" textlink="">
      <xdr:nvSpPr>
        <xdr:cNvPr id="130" name="【道路】&#10;一人当たり延長該当値テキスト">
          <a:extLst>
            <a:ext uri="{FF2B5EF4-FFF2-40B4-BE49-F238E27FC236}">
              <a16:creationId xmlns:a16="http://schemas.microsoft.com/office/drawing/2014/main" id="{4F889811-00E4-4336-9394-2BA8E241AB4E}"/>
            </a:ext>
          </a:extLst>
        </xdr:cNvPr>
        <xdr:cNvSpPr txBox="1"/>
      </xdr:nvSpPr>
      <xdr:spPr>
        <a:xfrm>
          <a:off x="10515600" y="672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21185</xdr:rowOff>
    </xdr:from>
    <xdr:to>
      <xdr:col>50</xdr:col>
      <xdr:colOff>165100</xdr:colOff>
      <xdr:row>40</xdr:row>
      <xdr:rowOff>122785</xdr:rowOff>
    </xdr:to>
    <xdr:sp macro="" textlink="">
      <xdr:nvSpPr>
        <xdr:cNvPr id="131" name="楕円 130">
          <a:extLst>
            <a:ext uri="{FF2B5EF4-FFF2-40B4-BE49-F238E27FC236}">
              <a16:creationId xmlns:a16="http://schemas.microsoft.com/office/drawing/2014/main" id="{64A586BD-2F5B-4D0F-982A-7A9B29A70482}"/>
            </a:ext>
          </a:extLst>
        </xdr:cNvPr>
        <xdr:cNvSpPr/>
      </xdr:nvSpPr>
      <xdr:spPr>
        <a:xfrm>
          <a:off x="9588500" y="68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65794</xdr:rowOff>
    </xdr:from>
    <xdr:to>
      <xdr:col>55</xdr:col>
      <xdr:colOff>0</xdr:colOff>
      <xdr:row>40</xdr:row>
      <xdr:rowOff>71985</xdr:rowOff>
    </xdr:to>
    <xdr:cxnSp macro="">
      <xdr:nvCxnSpPr>
        <xdr:cNvPr id="132" name="直線コネクタ 131">
          <a:extLst>
            <a:ext uri="{FF2B5EF4-FFF2-40B4-BE49-F238E27FC236}">
              <a16:creationId xmlns:a16="http://schemas.microsoft.com/office/drawing/2014/main" id="{599C48FF-271B-425C-8A3A-85F54893BBE3}"/>
            </a:ext>
          </a:extLst>
        </xdr:cNvPr>
        <xdr:cNvCxnSpPr/>
      </xdr:nvCxnSpPr>
      <xdr:spPr>
        <a:xfrm flipV="1">
          <a:off x="9639300" y="6923794"/>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25034</xdr:rowOff>
    </xdr:from>
    <xdr:to>
      <xdr:col>46</xdr:col>
      <xdr:colOff>38100</xdr:colOff>
      <xdr:row>40</xdr:row>
      <xdr:rowOff>126634</xdr:rowOff>
    </xdr:to>
    <xdr:sp macro="" textlink="">
      <xdr:nvSpPr>
        <xdr:cNvPr id="133" name="楕円 132">
          <a:extLst>
            <a:ext uri="{FF2B5EF4-FFF2-40B4-BE49-F238E27FC236}">
              <a16:creationId xmlns:a16="http://schemas.microsoft.com/office/drawing/2014/main" id="{D6937CD4-1D4D-4428-B6ED-3A43BB6F22EC}"/>
            </a:ext>
          </a:extLst>
        </xdr:cNvPr>
        <xdr:cNvSpPr/>
      </xdr:nvSpPr>
      <xdr:spPr>
        <a:xfrm>
          <a:off x="8699500" y="68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71985</xdr:rowOff>
    </xdr:from>
    <xdr:to>
      <xdr:col>50</xdr:col>
      <xdr:colOff>114300</xdr:colOff>
      <xdr:row>40</xdr:row>
      <xdr:rowOff>75834</xdr:rowOff>
    </xdr:to>
    <xdr:cxnSp macro="">
      <xdr:nvCxnSpPr>
        <xdr:cNvPr id="134" name="直線コネクタ 133">
          <a:extLst>
            <a:ext uri="{FF2B5EF4-FFF2-40B4-BE49-F238E27FC236}">
              <a16:creationId xmlns:a16="http://schemas.microsoft.com/office/drawing/2014/main" id="{8CD5F4F6-FAD2-47B2-81EB-A43E9D415999}"/>
            </a:ext>
          </a:extLst>
        </xdr:cNvPr>
        <xdr:cNvCxnSpPr/>
      </xdr:nvCxnSpPr>
      <xdr:spPr>
        <a:xfrm flipV="1">
          <a:off x="8750300" y="6929985"/>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19896</xdr:rowOff>
    </xdr:from>
    <xdr:to>
      <xdr:col>41</xdr:col>
      <xdr:colOff>101600</xdr:colOff>
      <xdr:row>40</xdr:row>
      <xdr:rowOff>121496</xdr:rowOff>
    </xdr:to>
    <xdr:sp macro="" textlink="">
      <xdr:nvSpPr>
        <xdr:cNvPr id="135" name="楕円 134">
          <a:extLst>
            <a:ext uri="{FF2B5EF4-FFF2-40B4-BE49-F238E27FC236}">
              <a16:creationId xmlns:a16="http://schemas.microsoft.com/office/drawing/2014/main" id="{C1045B53-B3E6-497D-8419-657183334AC2}"/>
            </a:ext>
          </a:extLst>
        </xdr:cNvPr>
        <xdr:cNvSpPr/>
      </xdr:nvSpPr>
      <xdr:spPr>
        <a:xfrm>
          <a:off x="78105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70696</xdr:rowOff>
    </xdr:from>
    <xdr:to>
      <xdr:col>45</xdr:col>
      <xdr:colOff>177800</xdr:colOff>
      <xdr:row>40</xdr:row>
      <xdr:rowOff>75834</xdr:rowOff>
    </xdr:to>
    <xdr:cxnSp macro="">
      <xdr:nvCxnSpPr>
        <xdr:cNvPr id="136" name="直線コネクタ 135">
          <a:extLst>
            <a:ext uri="{FF2B5EF4-FFF2-40B4-BE49-F238E27FC236}">
              <a16:creationId xmlns:a16="http://schemas.microsoft.com/office/drawing/2014/main" id="{BC54CF4F-3DC5-4FAA-92D1-5E3DC9B7EDC1}"/>
            </a:ext>
          </a:extLst>
        </xdr:cNvPr>
        <xdr:cNvCxnSpPr/>
      </xdr:nvCxnSpPr>
      <xdr:spPr>
        <a:xfrm>
          <a:off x="7861300" y="6928696"/>
          <a:ext cx="889000" cy="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24321</xdr:rowOff>
    </xdr:from>
    <xdr:to>
      <xdr:col>36</xdr:col>
      <xdr:colOff>165100</xdr:colOff>
      <xdr:row>40</xdr:row>
      <xdr:rowOff>125921</xdr:rowOff>
    </xdr:to>
    <xdr:sp macro="" textlink="">
      <xdr:nvSpPr>
        <xdr:cNvPr id="137" name="楕円 136">
          <a:extLst>
            <a:ext uri="{FF2B5EF4-FFF2-40B4-BE49-F238E27FC236}">
              <a16:creationId xmlns:a16="http://schemas.microsoft.com/office/drawing/2014/main" id="{758D06F2-A332-4B21-9988-8CF21023C593}"/>
            </a:ext>
          </a:extLst>
        </xdr:cNvPr>
        <xdr:cNvSpPr/>
      </xdr:nvSpPr>
      <xdr:spPr>
        <a:xfrm>
          <a:off x="6921500" y="68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70696</xdr:rowOff>
    </xdr:from>
    <xdr:to>
      <xdr:col>41</xdr:col>
      <xdr:colOff>50800</xdr:colOff>
      <xdr:row>40</xdr:row>
      <xdr:rowOff>75121</xdr:rowOff>
    </xdr:to>
    <xdr:cxnSp macro="">
      <xdr:nvCxnSpPr>
        <xdr:cNvPr id="138" name="直線コネクタ 137">
          <a:extLst>
            <a:ext uri="{FF2B5EF4-FFF2-40B4-BE49-F238E27FC236}">
              <a16:creationId xmlns:a16="http://schemas.microsoft.com/office/drawing/2014/main" id="{E5031A7D-03D3-449A-A048-A53174197404}"/>
            </a:ext>
          </a:extLst>
        </xdr:cNvPr>
        <xdr:cNvCxnSpPr/>
      </xdr:nvCxnSpPr>
      <xdr:spPr>
        <a:xfrm flipV="1">
          <a:off x="6972300" y="6928696"/>
          <a:ext cx="8890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9" name="n_1aveValue【道路】&#10;一人当たり延長">
          <a:extLst>
            <a:ext uri="{FF2B5EF4-FFF2-40B4-BE49-F238E27FC236}">
              <a16:creationId xmlns:a16="http://schemas.microsoft.com/office/drawing/2014/main" id="{6A303427-CFE7-4A63-B719-1870204155E9}"/>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40" name="n_2aveValue【道路】&#10;一人当たり延長">
          <a:extLst>
            <a:ext uri="{FF2B5EF4-FFF2-40B4-BE49-F238E27FC236}">
              <a16:creationId xmlns:a16="http://schemas.microsoft.com/office/drawing/2014/main" id="{AF03D267-EEE9-4D25-B065-0E855048D313}"/>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a:extLst>
            <a:ext uri="{FF2B5EF4-FFF2-40B4-BE49-F238E27FC236}">
              <a16:creationId xmlns:a16="http://schemas.microsoft.com/office/drawing/2014/main" id="{D3704BDF-A016-4621-99C5-982388F9E385}"/>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42" name="n_4aveValue【道路】&#10;一人当たり延長">
          <a:extLst>
            <a:ext uri="{FF2B5EF4-FFF2-40B4-BE49-F238E27FC236}">
              <a16:creationId xmlns:a16="http://schemas.microsoft.com/office/drawing/2014/main" id="{E8ADEA5A-9FC7-4BFE-AADE-81869DB08B08}"/>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139312</xdr:rowOff>
    </xdr:from>
    <xdr:ext cx="534377" cy="259045"/>
    <xdr:sp macro="" textlink="">
      <xdr:nvSpPr>
        <xdr:cNvPr id="143" name="n_1mainValue【道路】&#10;一人当たり延長">
          <a:extLst>
            <a:ext uri="{FF2B5EF4-FFF2-40B4-BE49-F238E27FC236}">
              <a16:creationId xmlns:a16="http://schemas.microsoft.com/office/drawing/2014/main" id="{8B815E76-0B87-47F2-99FD-7CC95D2A180C}"/>
            </a:ext>
          </a:extLst>
        </xdr:cNvPr>
        <xdr:cNvSpPr txBox="1"/>
      </xdr:nvSpPr>
      <xdr:spPr>
        <a:xfrm>
          <a:off x="9359411" y="66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143161</xdr:rowOff>
    </xdr:from>
    <xdr:ext cx="534377" cy="259045"/>
    <xdr:sp macro="" textlink="">
      <xdr:nvSpPr>
        <xdr:cNvPr id="144" name="n_2mainValue【道路】&#10;一人当たり延長">
          <a:extLst>
            <a:ext uri="{FF2B5EF4-FFF2-40B4-BE49-F238E27FC236}">
              <a16:creationId xmlns:a16="http://schemas.microsoft.com/office/drawing/2014/main" id="{9CC1ACF5-9998-4E70-B93B-551DC4A948F4}"/>
            </a:ext>
          </a:extLst>
        </xdr:cNvPr>
        <xdr:cNvSpPr txBox="1"/>
      </xdr:nvSpPr>
      <xdr:spPr>
        <a:xfrm>
          <a:off x="8483111" y="665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138023</xdr:rowOff>
    </xdr:from>
    <xdr:ext cx="534377" cy="259045"/>
    <xdr:sp macro="" textlink="">
      <xdr:nvSpPr>
        <xdr:cNvPr id="145" name="n_3mainValue【道路】&#10;一人当たり延長">
          <a:extLst>
            <a:ext uri="{FF2B5EF4-FFF2-40B4-BE49-F238E27FC236}">
              <a16:creationId xmlns:a16="http://schemas.microsoft.com/office/drawing/2014/main" id="{794F9C7E-2DB5-4F40-88C5-69A5ED6F1385}"/>
            </a:ext>
          </a:extLst>
        </xdr:cNvPr>
        <xdr:cNvSpPr txBox="1"/>
      </xdr:nvSpPr>
      <xdr:spPr>
        <a:xfrm>
          <a:off x="7594111" y="66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142448</xdr:rowOff>
    </xdr:from>
    <xdr:ext cx="534377" cy="259045"/>
    <xdr:sp macro="" textlink="">
      <xdr:nvSpPr>
        <xdr:cNvPr id="146" name="n_4mainValue【道路】&#10;一人当たり延長">
          <a:extLst>
            <a:ext uri="{FF2B5EF4-FFF2-40B4-BE49-F238E27FC236}">
              <a16:creationId xmlns:a16="http://schemas.microsoft.com/office/drawing/2014/main" id="{C1CE3681-255B-418E-A094-6556D2549B60}"/>
            </a:ext>
          </a:extLst>
        </xdr:cNvPr>
        <xdr:cNvSpPr txBox="1"/>
      </xdr:nvSpPr>
      <xdr:spPr>
        <a:xfrm>
          <a:off x="6705111" y="66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420753FB-1515-457C-B7D9-8EBDE7D8114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41E8148-1DE4-4F86-9B72-AA8AC3A50B1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757AD928-90B5-458E-828F-A4CFBC4980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2BCD69A-9921-44C2-82D3-8274345A41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3C052DC-94AF-4060-8BB8-B113DAEBDF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264E4CE-D814-4CDD-8456-3C20922C25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48D6EF5-4357-4FD1-B2D2-B7E876F86F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A2BFA72-75B0-4F00-B393-59958B00CC5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BD50A24-8E97-48B0-865A-E7E3EC6D5C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118F0B4-B108-4D97-AA20-C0EC504E8E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4989678E-5460-431E-AAE4-86D2904AC6C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D445B951-FB39-43ED-BC55-171B0FA12DC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a:extLst>
            <a:ext uri="{FF2B5EF4-FFF2-40B4-BE49-F238E27FC236}">
              <a16:creationId xmlns:a16="http://schemas.microsoft.com/office/drawing/2014/main" id="{81DBF667-7EC6-49B9-A849-2B708BC371ED}"/>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ED2B50A-8118-404E-88E2-C36D65B039D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2AFE6614-0579-4E5B-B637-6F072F2FE2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4C04D07-07D2-4A87-9F1F-0346190AB05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3B93DFE-7258-4737-A35A-EFE243D7A73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3AB0C698-0845-4934-BFB7-885E93552A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81E9E22-E661-4F8D-B548-B405AFEB3FC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C32764F-D659-4E41-AC36-18B6FAB0D2E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a:extLst>
            <a:ext uri="{FF2B5EF4-FFF2-40B4-BE49-F238E27FC236}">
              <a16:creationId xmlns:a16="http://schemas.microsoft.com/office/drawing/2014/main" id="{E02FB66B-3570-4A60-9827-87A819D1AEB7}"/>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7B008D8-5617-4297-B08C-31A4310E87E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33CFC3E7-15E3-4280-B39F-29816159B73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a:extLst>
            <a:ext uri="{FF2B5EF4-FFF2-40B4-BE49-F238E27FC236}">
              <a16:creationId xmlns:a16="http://schemas.microsoft.com/office/drawing/2014/main" id="{73DD6C82-05ED-40B3-A434-F3894BBCB551}"/>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8CD1C88E-8B41-4617-A1EE-F4EE9E1F9CB1}"/>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a:extLst>
            <a:ext uri="{FF2B5EF4-FFF2-40B4-BE49-F238E27FC236}">
              <a16:creationId xmlns:a16="http://schemas.microsoft.com/office/drawing/2014/main" id="{F445EF56-DA3E-4639-96A1-DC19D6E30E08}"/>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a:extLst>
            <a:ext uri="{FF2B5EF4-FFF2-40B4-BE49-F238E27FC236}">
              <a16:creationId xmlns:a16="http://schemas.microsoft.com/office/drawing/2014/main" id="{21FB405B-68F8-40CA-8A40-FC9FAC9754A4}"/>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a:extLst>
            <a:ext uri="{FF2B5EF4-FFF2-40B4-BE49-F238E27FC236}">
              <a16:creationId xmlns:a16="http://schemas.microsoft.com/office/drawing/2014/main" id="{13822955-871D-4A0F-A8CC-8C6D395DBAF7}"/>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6E1AF0D8-396C-4AF2-A5EE-FAB1BA3AA60C}"/>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a:extLst>
            <a:ext uri="{FF2B5EF4-FFF2-40B4-BE49-F238E27FC236}">
              <a16:creationId xmlns:a16="http://schemas.microsoft.com/office/drawing/2014/main" id="{CFF39242-CA16-46F9-BFF9-E910A466F26D}"/>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a:extLst>
            <a:ext uri="{FF2B5EF4-FFF2-40B4-BE49-F238E27FC236}">
              <a16:creationId xmlns:a16="http://schemas.microsoft.com/office/drawing/2014/main" id="{6AD5D758-0785-4B88-8EE7-E4A6FEE414FE}"/>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a:extLst>
            <a:ext uri="{FF2B5EF4-FFF2-40B4-BE49-F238E27FC236}">
              <a16:creationId xmlns:a16="http://schemas.microsoft.com/office/drawing/2014/main" id="{CA13F8CF-FEBE-4421-8F3C-5D9D645C8F8D}"/>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a:extLst>
            <a:ext uri="{FF2B5EF4-FFF2-40B4-BE49-F238E27FC236}">
              <a16:creationId xmlns:a16="http://schemas.microsoft.com/office/drawing/2014/main" id="{1DAFDE34-5B08-462F-B89D-237D10A5EA81}"/>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a:extLst>
            <a:ext uri="{FF2B5EF4-FFF2-40B4-BE49-F238E27FC236}">
              <a16:creationId xmlns:a16="http://schemas.microsoft.com/office/drawing/2014/main" id="{B9EEC04C-D977-4F72-9C20-D671995C0E25}"/>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DE801AF-8FC6-42BD-8F3A-1C51C63587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CEACEC3-21D8-4A43-BC63-019C230E6F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29D497D-8CF3-4D74-8ABA-A291D47B27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1CC8BE-8788-49EC-8989-C4B1E41FAB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9612FA7-9884-4606-95A9-3DE37C3C14E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86" name="楕円 185">
          <a:extLst>
            <a:ext uri="{FF2B5EF4-FFF2-40B4-BE49-F238E27FC236}">
              <a16:creationId xmlns:a16="http://schemas.microsoft.com/office/drawing/2014/main" id="{ABD3B391-6907-4750-A439-2D98795A7F89}"/>
            </a:ext>
          </a:extLst>
        </xdr:cNvPr>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7927C0A3-0952-491D-BF9A-2A8EC816163F}"/>
            </a:ext>
          </a:extLst>
        </xdr:cNvPr>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8" name="楕円 187">
          <a:extLst>
            <a:ext uri="{FF2B5EF4-FFF2-40B4-BE49-F238E27FC236}">
              <a16:creationId xmlns:a16="http://schemas.microsoft.com/office/drawing/2014/main" id="{377B1AD1-F967-4025-ABE2-99EE7043B73F}"/>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59</xdr:row>
      <xdr:rowOff>135255</xdr:rowOff>
    </xdr:to>
    <xdr:cxnSp macro="">
      <xdr:nvCxnSpPr>
        <xdr:cNvPr id="189" name="直線コネクタ 188">
          <a:extLst>
            <a:ext uri="{FF2B5EF4-FFF2-40B4-BE49-F238E27FC236}">
              <a16:creationId xmlns:a16="http://schemas.microsoft.com/office/drawing/2014/main" id="{A720DCE7-7214-4895-B906-4A1D75881CBF}"/>
            </a:ext>
          </a:extLst>
        </xdr:cNvPr>
        <xdr:cNvCxnSpPr/>
      </xdr:nvCxnSpPr>
      <xdr:spPr>
        <a:xfrm>
          <a:off x="3797300" y="10237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0" name="楕円 189">
          <a:extLst>
            <a:ext uri="{FF2B5EF4-FFF2-40B4-BE49-F238E27FC236}">
              <a16:creationId xmlns:a16="http://schemas.microsoft.com/office/drawing/2014/main" id="{4B889961-130A-4E32-8905-DAEF8FBCFF78}"/>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125730</xdr:rowOff>
    </xdr:to>
    <xdr:cxnSp macro="">
      <xdr:nvCxnSpPr>
        <xdr:cNvPr id="191" name="直線コネクタ 190">
          <a:extLst>
            <a:ext uri="{FF2B5EF4-FFF2-40B4-BE49-F238E27FC236}">
              <a16:creationId xmlns:a16="http://schemas.microsoft.com/office/drawing/2014/main" id="{36653E0A-12B4-4321-8BB6-326B5C8234D4}"/>
            </a:ext>
          </a:extLst>
        </xdr:cNvPr>
        <xdr:cNvCxnSpPr/>
      </xdr:nvCxnSpPr>
      <xdr:spPr>
        <a:xfrm flipV="1">
          <a:off x="2908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92" name="楕円 191">
          <a:extLst>
            <a:ext uri="{FF2B5EF4-FFF2-40B4-BE49-F238E27FC236}">
              <a16:creationId xmlns:a16="http://schemas.microsoft.com/office/drawing/2014/main" id="{758DB370-53C3-4C80-8601-2C065624E02C}"/>
            </a:ext>
          </a:extLst>
        </xdr:cNvPr>
        <xdr:cNvSpPr/>
      </xdr:nvSpPr>
      <xdr:spPr>
        <a:xfrm>
          <a:off x="1968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125730</xdr:rowOff>
    </xdr:to>
    <xdr:cxnSp macro="">
      <xdr:nvCxnSpPr>
        <xdr:cNvPr id="193" name="直線コネクタ 192">
          <a:extLst>
            <a:ext uri="{FF2B5EF4-FFF2-40B4-BE49-F238E27FC236}">
              <a16:creationId xmlns:a16="http://schemas.microsoft.com/office/drawing/2014/main" id="{AAC2DEE7-C54E-47A1-B2D7-5D8859E8FDF2}"/>
            </a:ext>
          </a:extLst>
        </xdr:cNvPr>
        <xdr:cNvCxnSpPr/>
      </xdr:nvCxnSpPr>
      <xdr:spPr>
        <a:xfrm>
          <a:off x="2019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94" name="楕円 193">
          <a:extLst>
            <a:ext uri="{FF2B5EF4-FFF2-40B4-BE49-F238E27FC236}">
              <a16:creationId xmlns:a16="http://schemas.microsoft.com/office/drawing/2014/main" id="{FF910F22-F51E-4CD3-B831-ECF63636EEED}"/>
            </a:ext>
          </a:extLst>
        </xdr:cNvPr>
        <xdr:cNvSpPr/>
      </xdr:nvSpPr>
      <xdr:spPr>
        <a:xfrm>
          <a:off x="1079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121920</xdr:rowOff>
    </xdr:to>
    <xdr:cxnSp macro="">
      <xdr:nvCxnSpPr>
        <xdr:cNvPr id="195" name="直線コネクタ 194">
          <a:extLst>
            <a:ext uri="{FF2B5EF4-FFF2-40B4-BE49-F238E27FC236}">
              <a16:creationId xmlns:a16="http://schemas.microsoft.com/office/drawing/2014/main" id="{389F5994-BAB2-4FFE-865B-35A6D2BC0A68}"/>
            </a:ext>
          </a:extLst>
        </xdr:cNvPr>
        <xdr:cNvCxnSpPr/>
      </xdr:nvCxnSpPr>
      <xdr:spPr>
        <a:xfrm>
          <a:off x="1130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A2847050-1B0E-4D93-B714-A9B98A2DADB6}"/>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FDDD3D23-228D-40E2-A8A5-B8D02AB9CA98}"/>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BEBBA89-6451-402E-99DB-35CE4E7DE9CB}"/>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FAC876DF-6050-468C-9B85-97A8C152232A}"/>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17797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D9D603E-3937-42A5-8E03-136E2D061713}"/>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5394F3F-6CF8-4573-8BF1-6D9EF3FA8BD1}"/>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17797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7D7A2692-6E11-483E-A44E-FFC59A5B59B0}"/>
            </a:ext>
          </a:extLst>
        </xdr:cNvPr>
        <xdr:cNvSpPr txBox="1"/>
      </xdr:nvSpPr>
      <xdr:spPr>
        <a:xfrm>
          <a:off x="1816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6C3A34D0-02A6-4357-9ECB-E370F3695FBD}"/>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F3D228BB-4C8C-4C8C-94C6-2083D62BBD3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1190DE31-5942-4AA5-83FA-72E6EB5353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3599E398-7CBA-4EF9-8251-08BD353D4FB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D2E10B12-5FDB-4594-94E6-70ADA671B24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FFBAFDEC-9DEF-4D78-B0B4-C98B56E572E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C413233-354F-4095-B79D-EB9EA9F2A7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121D436-C1E9-4726-8E84-A06B98D9BE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84C0BB0B-5EBF-4EBB-884C-9285BD9C22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7D1C7634-23B8-4867-9117-27CEA0F60C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4D765501-6F69-4A39-8D0C-6D132AABFD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780DC8CC-1D65-4862-8BCB-01450AB9E71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D3C4A709-2273-40B2-9582-7853F70C8E1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96FF42B0-4C99-4F61-ACA9-FFD4FBDC77A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44E8F175-FFDA-4243-908C-4AC88F7C662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4C603F79-7DB9-4CF0-8D66-BF65DDFB288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77E6674D-DA46-41A4-AAB9-11C237273A2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764440FF-05E9-46F2-B89A-027D2844CF3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E985996C-725C-4D86-BF79-7569421E3D7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B19D44EF-A0BC-49D6-AA64-26ABE812640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5CC014AE-4FB7-43B9-B33F-943766F4D84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581D614C-9ED6-4DFF-815B-E87CC1A02D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a:extLst>
            <a:ext uri="{FF2B5EF4-FFF2-40B4-BE49-F238E27FC236}">
              <a16:creationId xmlns:a16="http://schemas.microsoft.com/office/drawing/2014/main" id="{5AB4CB67-48B0-4BB7-BFA9-1BC8018F971B}"/>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E3A075B5-EE6B-422B-B4B4-DCC7A3F95644}"/>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a:extLst>
            <a:ext uri="{FF2B5EF4-FFF2-40B4-BE49-F238E27FC236}">
              <a16:creationId xmlns:a16="http://schemas.microsoft.com/office/drawing/2014/main" id="{97B51275-6F86-4E71-A6E7-D46C238F8860}"/>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2C026E34-B03A-4AB6-8912-F3FE0485E991}"/>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a:extLst>
            <a:ext uri="{FF2B5EF4-FFF2-40B4-BE49-F238E27FC236}">
              <a16:creationId xmlns:a16="http://schemas.microsoft.com/office/drawing/2014/main" id="{89CEC2EF-413E-4640-99A7-C1ECF812CD82}"/>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5A59940C-0644-4F6B-84FE-810C1664E8A6}"/>
            </a:ext>
          </a:extLst>
        </xdr:cNvPr>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a:extLst>
            <a:ext uri="{FF2B5EF4-FFF2-40B4-BE49-F238E27FC236}">
              <a16:creationId xmlns:a16="http://schemas.microsoft.com/office/drawing/2014/main" id="{B2D65E35-B588-4A94-B231-10D66DEA00B7}"/>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a:extLst>
            <a:ext uri="{FF2B5EF4-FFF2-40B4-BE49-F238E27FC236}">
              <a16:creationId xmlns:a16="http://schemas.microsoft.com/office/drawing/2014/main" id="{F60D8F14-F846-4C8F-9D25-F550FDB3B5ED}"/>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a:extLst>
            <a:ext uri="{FF2B5EF4-FFF2-40B4-BE49-F238E27FC236}">
              <a16:creationId xmlns:a16="http://schemas.microsoft.com/office/drawing/2014/main" id="{671B702C-AD8A-42E1-9FC7-39CC515FB803}"/>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a:extLst>
            <a:ext uri="{FF2B5EF4-FFF2-40B4-BE49-F238E27FC236}">
              <a16:creationId xmlns:a16="http://schemas.microsoft.com/office/drawing/2014/main" id="{A37AF3C4-B5CA-4E7E-9757-F5272F0CA5AA}"/>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a:extLst>
            <a:ext uri="{FF2B5EF4-FFF2-40B4-BE49-F238E27FC236}">
              <a16:creationId xmlns:a16="http://schemas.microsoft.com/office/drawing/2014/main" id="{E26CFFC2-9AF1-46E6-9180-DF29CEE5F1DE}"/>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B3FCEEE-3BD4-415B-BB9C-94A5838EBC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56E7EC5-EC2C-4AAE-B395-99A6AF51797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DF8B864-1DBD-4E41-BC7F-86F9041A960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DE18851-CF38-4771-AE76-3000222FBE4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C7A881E-5D3F-4570-AD82-61DBC87CA8F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11078</xdr:rowOff>
    </xdr:from>
    <xdr:to>
      <xdr:col>55</xdr:col>
      <xdr:colOff>50800</xdr:colOff>
      <xdr:row>63</xdr:row>
      <xdr:rowOff>112678</xdr:rowOff>
    </xdr:to>
    <xdr:sp macro="" textlink="">
      <xdr:nvSpPr>
        <xdr:cNvPr id="241" name="楕円 240">
          <a:extLst>
            <a:ext uri="{FF2B5EF4-FFF2-40B4-BE49-F238E27FC236}">
              <a16:creationId xmlns:a16="http://schemas.microsoft.com/office/drawing/2014/main" id="{6E034B45-B423-46F9-A6AA-312861FDDAF7}"/>
            </a:ext>
          </a:extLst>
        </xdr:cNvPr>
        <xdr:cNvSpPr/>
      </xdr:nvSpPr>
      <xdr:spPr>
        <a:xfrm>
          <a:off x="10426700" y="1081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97455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EFC6816A-484B-487A-A668-2886BD261651}"/>
            </a:ext>
          </a:extLst>
        </xdr:cNvPr>
        <xdr:cNvSpPr txBox="1"/>
      </xdr:nvSpPr>
      <xdr:spPr>
        <a:xfrm>
          <a:off x="10515600" y="1072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16231</xdr:rowOff>
    </xdr:from>
    <xdr:to>
      <xdr:col>50</xdr:col>
      <xdr:colOff>165100</xdr:colOff>
      <xdr:row>63</xdr:row>
      <xdr:rowOff>117831</xdr:rowOff>
    </xdr:to>
    <xdr:sp macro="" textlink="">
      <xdr:nvSpPr>
        <xdr:cNvPr id="243" name="楕円 242">
          <a:extLst>
            <a:ext uri="{FF2B5EF4-FFF2-40B4-BE49-F238E27FC236}">
              <a16:creationId xmlns:a16="http://schemas.microsoft.com/office/drawing/2014/main" id="{5FCFC668-16FC-47E6-A4E6-32044B12AFC0}"/>
            </a:ext>
          </a:extLst>
        </xdr:cNvPr>
        <xdr:cNvSpPr/>
      </xdr:nvSpPr>
      <xdr:spPr>
        <a:xfrm>
          <a:off x="9588500" y="108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61878</xdr:rowOff>
    </xdr:from>
    <xdr:to>
      <xdr:col>55</xdr:col>
      <xdr:colOff>0</xdr:colOff>
      <xdr:row>63</xdr:row>
      <xdr:rowOff>67031</xdr:rowOff>
    </xdr:to>
    <xdr:cxnSp macro="">
      <xdr:nvCxnSpPr>
        <xdr:cNvPr id="244" name="直線コネクタ 243">
          <a:extLst>
            <a:ext uri="{FF2B5EF4-FFF2-40B4-BE49-F238E27FC236}">
              <a16:creationId xmlns:a16="http://schemas.microsoft.com/office/drawing/2014/main" id="{264F27BC-7208-4F8A-9F82-165369AEF6E0}"/>
            </a:ext>
          </a:extLst>
        </xdr:cNvPr>
        <xdr:cNvCxnSpPr/>
      </xdr:nvCxnSpPr>
      <xdr:spPr>
        <a:xfrm flipV="1">
          <a:off x="9639300" y="10863228"/>
          <a:ext cx="8382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22797</xdr:rowOff>
    </xdr:from>
    <xdr:to>
      <xdr:col>46</xdr:col>
      <xdr:colOff>38100</xdr:colOff>
      <xdr:row>63</xdr:row>
      <xdr:rowOff>124397</xdr:rowOff>
    </xdr:to>
    <xdr:sp macro="" textlink="">
      <xdr:nvSpPr>
        <xdr:cNvPr id="245" name="楕円 244">
          <a:extLst>
            <a:ext uri="{FF2B5EF4-FFF2-40B4-BE49-F238E27FC236}">
              <a16:creationId xmlns:a16="http://schemas.microsoft.com/office/drawing/2014/main" id="{3CB2F0F9-7C37-4F64-BB62-5F2A4BEDFA13}"/>
            </a:ext>
          </a:extLst>
        </xdr:cNvPr>
        <xdr:cNvSpPr/>
      </xdr:nvSpPr>
      <xdr:spPr>
        <a:xfrm>
          <a:off x="8699500" y="108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67031</xdr:rowOff>
    </xdr:from>
    <xdr:to>
      <xdr:col>50</xdr:col>
      <xdr:colOff>114300</xdr:colOff>
      <xdr:row>63</xdr:row>
      <xdr:rowOff>73597</xdr:rowOff>
    </xdr:to>
    <xdr:cxnSp macro="">
      <xdr:nvCxnSpPr>
        <xdr:cNvPr id="246" name="直線コネクタ 245">
          <a:extLst>
            <a:ext uri="{FF2B5EF4-FFF2-40B4-BE49-F238E27FC236}">
              <a16:creationId xmlns:a16="http://schemas.microsoft.com/office/drawing/2014/main" id="{F62C8F49-7A14-4AD7-BA01-5CE8767D225F}"/>
            </a:ext>
          </a:extLst>
        </xdr:cNvPr>
        <xdr:cNvCxnSpPr/>
      </xdr:nvCxnSpPr>
      <xdr:spPr>
        <a:xfrm flipV="1">
          <a:off x="8750300" y="10868381"/>
          <a:ext cx="889000" cy="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28272</xdr:rowOff>
    </xdr:from>
    <xdr:to>
      <xdr:col>41</xdr:col>
      <xdr:colOff>101600</xdr:colOff>
      <xdr:row>63</xdr:row>
      <xdr:rowOff>129872</xdr:rowOff>
    </xdr:to>
    <xdr:sp macro="" textlink="">
      <xdr:nvSpPr>
        <xdr:cNvPr id="247" name="楕円 246">
          <a:extLst>
            <a:ext uri="{FF2B5EF4-FFF2-40B4-BE49-F238E27FC236}">
              <a16:creationId xmlns:a16="http://schemas.microsoft.com/office/drawing/2014/main" id="{3280653F-95D2-4A6E-B78D-E4968F7A7BC6}"/>
            </a:ext>
          </a:extLst>
        </xdr:cNvPr>
        <xdr:cNvSpPr/>
      </xdr:nvSpPr>
      <xdr:spPr>
        <a:xfrm>
          <a:off x="7810500" y="10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73597</xdr:rowOff>
    </xdr:from>
    <xdr:to>
      <xdr:col>45</xdr:col>
      <xdr:colOff>177800</xdr:colOff>
      <xdr:row>63</xdr:row>
      <xdr:rowOff>79072</xdr:rowOff>
    </xdr:to>
    <xdr:cxnSp macro="">
      <xdr:nvCxnSpPr>
        <xdr:cNvPr id="248" name="直線コネクタ 247">
          <a:extLst>
            <a:ext uri="{FF2B5EF4-FFF2-40B4-BE49-F238E27FC236}">
              <a16:creationId xmlns:a16="http://schemas.microsoft.com/office/drawing/2014/main" id="{0CFBC771-36F0-4071-BA39-E5408C5C26AE}"/>
            </a:ext>
          </a:extLst>
        </xdr:cNvPr>
        <xdr:cNvCxnSpPr/>
      </xdr:nvCxnSpPr>
      <xdr:spPr>
        <a:xfrm flipV="1">
          <a:off x="7861300" y="10874947"/>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30019</xdr:rowOff>
    </xdr:from>
    <xdr:to>
      <xdr:col>36</xdr:col>
      <xdr:colOff>165100</xdr:colOff>
      <xdr:row>63</xdr:row>
      <xdr:rowOff>131619</xdr:rowOff>
    </xdr:to>
    <xdr:sp macro="" textlink="">
      <xdr:nvSpPr>
        <xdr:cNvPr id="249" name="楕円 248">
          <a:extLst>
            <a:ext uri="{FF2B5EF4-FFF2-40B4-BE49-F238E27FC236}">
              <a16:creationId xmlns:a16="http://schemas.microsoft.com/office/drawing/2014/main" id="{620A713C-817A-45F8-A734-19565B82B45B}"/>
            </a:ext>
          </a:extLst>
        </xdr:cNvPr>
        <xdr:cNvSpPr/>
      </xdr:nvSpPr>
      <xdr:spPr>
        <a:xfrm>
          <a:off x="6921500" y="1083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79072</xdr:rowOff>
    </xdr:from>
    <xdr:to>
      <xdr:col>41</xdr:col>
      <xdr:colOff>50800</xdr:colOff>
      <xdr:row>63</xdr:row>
      <xdr:rowOff>80819</xdr:rowOff>
    </xdr:to>
    <xdr:cxnSp macro="">
      <xdr:nvCxnSpPr>
        <xdr:cNvPr id="250" name="直線コネクタ 249">
          <a:extLst>
            <a:ext uri="{FF2B5EF4-FFF2-40B4-BE49-F238E27FC236}">
              <a16:creationId xmlns:a16="http://schemas.microsoft.com/office/drawing/2014/main" id="{20B66CDE-0AE9-4074-A7E6-6B171F0A1B68}"/>
            </a:ext>
          </a:extLst>
        </xdr:cNvPr>
        <xdr:cNvCxnSpPr/>
      </xdr:nvCxnSpPr>
      <xdr:spPr>
        <a:xfrm flipV="1">
          <a:off x="6972300" y="10880422"/>
          <a:ext cx="8890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8E48B5CC-CEB9-4ACA-A82D-A011401FB77C}"/>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AB8834EC-C43F-41CF-933D-2DCED9C3C2A9}"/>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E48A9906-5784-4C72-89BE-B9E07AFDBCF9}"/>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19755432-F5E2-4FE4-AAF3-DBD58FB0C112}"/>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108958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9AFE333-83F4-4ACC-94A3-DAAD7880F713}"/>
            </a:ext>
          </a:extLst>
        </xdr:cNvPr>
        <xdr:cNvSpPr txBox="1"/>
      </xdr:nvSpPr>
      <xdr:spPr>
        <a:xfrm>
          <a:off x="9327095" y="1091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115524</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2E7AC442-470F-4678-BB9A-E0A58DDBCFF0}"/>
            </a:ext>
          </a:extLst>
        </xdr:cNvPr>
        <xdr:cNvSpPr txBox="1"/>
      </xdr:nvSpPr>
      <xdr:spPr>
        <a:xfrm>
          <a:off x="8450795" y="10916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120999</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40033754-0595-4DF8-B5A1-6E607D72350B}"/>
            </a:ext>
          </a:extLst>
        </xdr:cNvPr>
        <xdr:cNvSpPr txBox="1"/>
      </xdr:nvSpPr>
      <xdr:spPr>
        <a:xfrm>
          <a:off x="7561795" y="1092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122746</xdr:rowOff>
    </xdr:from>
    <xdr:ext cx="534377" cy="259045"/>
    <xdr:sp macro="" textlink="">
      <xdr:nvSpPr>
        <xdr:cNvPr id="258" name="n_4mainValue【橋りょう・トンネル】&#10;一人当たり有形固定資産（償却資産）額">
          <a:extLst>
            <a:ext uri="{FF2B5EF4-FFF2-40B4-BE49-F238E27FC236}">
              <a16:creationId xmlns:a16="http://schemas.microsoft.com/office/drawing/2014/main" id="{D72FADBE-D986-49DA-AB60-CF22CC6C7372}"/>
            </a:ext>
          </a:extLst>
        </xdr:cNvPr>
        <xdr:cNvSpPr txBox="1"/>
      </xdr:nvSpPr>
      <xdr:spPr>
        <a:xfrm>
          <a:off x="6705111" y="1092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1F6354A4-6092-465C-B81F-08FFE520033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3220193-CA79-4DFC-AFE5-695F32F2FF2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370D4BA-2D4C-4487-8631-5C0F177413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5515997-A385-4EE0-A26B-B328095E3A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4D8FAA69-AB8C-4AFC-9541-4E66D0C9AC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1A17057F-B12A-4F2D-94F5-2E97B6B6D4C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FE6A14C-F140-440E-9764-E726AF2479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CF0B2BCC-28EA-46CE-80D4-87819191D62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360D4788-5577-49C4-8B21-0ADE01DEC70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5511C3C4-616C-4A6F-ABFC-0B811F020F9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F633C90D-DA8D-4257-99E0-5F8ED4170E1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D6BD0FB4-66DF-4CA3-9F0B-50503295CDD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9C5C2023-A7DF-4FA7-B1C8-411F92C21FF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2343234B-851B-4023-B89E-BD20F587225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DB9F6430-3C1B-4E67-B834-441F89A746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993C28BC-DA7F-427D-B353-9A078623ECB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C28D08DC-D248-435E-A318-DFAACE1D78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5F95767-27FF-47EB-92EF-40BB11E1354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227E4E92-EF8F-451E-BB92-7CE87BDE20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288C949D-03E3-41AB-9276-97A34EFCAB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95AE031F-284C-48CA-BD0A-BF8C655060D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A96B88FB-9621-42B9-8A88-564623A9EBC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CC10E931-203D-489E-9469-AABAF8ADDFB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9ED9D5A-A976-4A70-9C17-57B0E1F6471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F42F6A68-E902-49F7-84A8-3EED0C04FFE3}"/>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9A50C5B2-ADE1-4D56-8B0C-325939F056F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4C84350C-5CD4-47B1-A7B2-E5E630F101F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436501C-D9DB-4BD9-A812-ECF832C70968}"/>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a:extLst>
            <a:ext uri="{FF2B5EF4-FFF2-40B4-BE49-F238E27FC236}">
              <a16:creationId xmlns:a16="http://schemas.microsoft.com/office/drawing/2014/main" id="{44773538-7E73-4483-8B2B-66C718C61039}"/>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10C8B961-2B10-4AB9-8057-409322B046C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AB76AB5B-ECBB-49E3-82F0-20ACABBA85DB}"/>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a:extLst>
            <a:ext uri="{FF2B5EF4-FFF2-40B4-BE49-F238E27FC236}">
              <a16:creationId xmlns:a16="http://schemas.microsoft.com/office/drawing/2014/main" id="{D1D6FD6C-0DAF-4423-8579-F96B08968A55}"/>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a:extLst>
            <a:ext uri="{FF2B5EF4-FFF2-40B4-BE49-F238E27FC236}">
              <a16:creationId xmlns:a16="http://schemas.microsoft.com/office/drawing/2014/main" id="{69F0C4A6-3DC8-4E1C-BAC7-91292F7E7E91}"/>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DB848A55-D4AC-4ADF-9AEA-766B29CD1BB6}"/>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a:extLst>
            <a:ext uri="{FF2B5EF4-FFF2-40B4-BE49-F238E27FC236}">
              <a16:creationId xmlns:a16="http://schemas.microsoft.com/office/drawing/2014/main" id="{4BDAE96D-A622-436C-B3E5-D2C3DC81B342}"/>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DDFC4CC-A11B-4456-9E32-516B7DF4E2D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7DCB296-6F2C-4E52-B6F0-F10C633E357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5266408-ADA7-48A0-B570-DBF6ADF3107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651387D-121E-4FD6-A4DD-C3CCC3001E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76848DA-ACF0-4FFD-804C-5AC872B650B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xdr:rowOff>
    </xdr:from>
    <xdr:to>
      <xdr:col>24</xdr:col>
      <xdr:colOff>114300</xdr:colOff>
      <xdr:row>82</xdr:row>
      <xdr:rowOff>107950</xdr:rowOff>
    </xdr:to>
    <xdr:sp macro="" textlink="">
      <xdr:nvSpPr>
        <xdr:cNvPr id="299" name="楕円 298">
          <a:extLst>
            <a:ext uri="{FF2B5EF4-FFF2-40B4-BE49-F238E27FC236}">
              <a16:creationId xmlns:a16="http://schemas.microsoft.com/office/drawing/2014/main" id="{4445F9EA-0BB8-4C7D-8177-3F352F0145FF}"/>
            </a:ext>
          </a:extLst>
        </xdr:cNvPr>
        <xdr:cNvSpPr/>
      </xdr:nvSpPr>
      <xdr:spPr>
        <a:xfrm>
          <a:off x="4584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29227</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82378C17-0AA2-44CC-8ED3-BB408A538110}"/>
            </a:ext>
          </a:extLst>
        </xdr:cNvPr>
        <xdr:cNvSpPr txBox="1"/>
      </xdr:nvSpPr>
      <xdr:spPr>
        <a:xfrm>
          <a:off x="4673600"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xdr:rowOff>
    </xdr:from>
    <xdr:to>
      <xdr:col>20</xdr:col>
      <xdr:colOff>38100</xdr:colOff>
      <xdr:row>82</xdr:row>
      <xdr:rowOff>107950</xdr:rowOff>
    </xdr:to>
    <xdr:sp macro="" textlink="">
      <xdr:nvSpPr>
        <xdr:cNvPr id="301" name="楕円 300">
          <a:extLst>
            <a:ext uri="{FF2B5EF4-FFF2-40B4-BE49-F238E27FC236}">
              <a16:creationId xmlns:a16="http://schemas.microsoft.com/office/drawing/2014/main" id="{A1EA445F-B7CC-4667-8D0B-02EB9B57209F}"/>
            </a:ext>
          </a:extLst>
        </xdr:cNvPr>
        <xdr:cNvSpPr/>
      </xdr:nvSpPr>
      <xdr:spPr>
        <a:xfrm>
          <a:off x="3746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57150</xdr:rowOff>
    </xdr:from>
    <xdr:to>
      <xdr:col>24</xdr:col>
      <xdr:colOff>63500</xdr:colOff>
      <xdr:row>82</xdr:row>
      <xdr:rowOff>57150</xdr:rowOff>
    </xdr:to>
    <xdr:cxnSp macro="">
      <xdr:nvCxnSpPr>
        <xdr:cNvPr id="302" name="直線コネクタ 301">
          <a:extLst>
            <a:ext uri="{FF2B5EF4-FFF2-40B4-BE49-F238E27FC236}">
              <a16:creationId xmlns:a16="http://schemas.microsoft.com/office/drawing/2014/main" id="{88EF26C9-DDB6-4BA3-AB67-E8AB6F359E90}"/>
            </a:ext>
          </a:extLst>
        </xdr:cNvPr>
        <xdr:cNvCxnSpPr/>
      </xdr:nvCxnSpPr>
      <xdr:spPr>
        <a:xfrm>
          <a:off x="3797300" y="1411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03" name="楕円 302">
          <a:extLst>
            <a:ext uri="{FF2B5EF4-FFF2-40B4-BE49-F238E27FC236}">
              <a16:creationId xmlns:a16="http://schemas.microsoft.com/office/drawing/2014/main" id="{AB93D490-F2E2-464A-9DF6-1BF6B6B841DA}"/>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57150</xdr:rowOff>
    </xdr:from>
    <xdr:to>
      <xdr:col>19</xdr:col>
      <xdr:colOff>177800</xdr:colOff>
      <xdr:row>82</xdr:row>
      <xdr:rowOff>85725</xdr:rowOff>
    </xdr:to>
    <xdr:cxnSp macro="">
      <xdr:nvCxnSpPr>
        <xdr:cNvPr id="304" name="直線コネクタ 303">
          <a:extLst>
            <a:ext uri="{FF2B5EF4-FFF2-40B4-BE49-F238E27FC236}">
              <a16:creationId xmlns:a16="http://schemas.microsoft.com/office/drawing/2014/main" id="{A7D9709A-D8B0-470B-BD3D-28A1F18FB185}"/>
            </a:ext>
          </a:extLst>
        </xdr:cNvPr>
        <xdr:cNvCxnSpPr/>
      </xdr:nvCxnSpPr>
      <xdr:spPr>
        <a:xfrm flipV="1">
          <a:off x="2908300" y="14116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5" name="楕円 304">
          <a:extLst>
            <a:ext uri="{FF2B5EF4-FFF2-40B4-BE49-F238E27FC236}">
              <a16:creationId xmlns:a16="http://schemas.microsoft.com/office/drawing/2014/main" id="{549C7374-A890-4B0F-82A8-38E94ECC91E6}"/>
            </a:ext>
          </a:extLst>
        </xdr:cNvPr>
        <xdr:cNvSpPr/>
      </xdr:nvSpPr>
      <xdr:spPr>
        <a:xfrm>
          <a:off x="1968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85725</xdr:rowOff>
    </xdr:from>
    <xdr:to>
      <xdr:col>15</xdr:col>
      <xdr:colOff>50800</xdr:colOff>
      <xdr:row>82</xdr:row>
      <xdr:rowOff>137161</xdr:rowOff>
    </xdr:to>
    <xdr:cxnSp macro="">
      <xdr:nvCxnSpPr>
        <xdr:cNvPr id="306" name="直線コネクタ 305">
          <a:extLst>
            <a:ext uri="{FF2B5EF4-FFF2-40B4-BE49-F238E27FC236}">
              <a16:creationId xmlns:a16="http://schemas.microsoft.com/office/drawing/2014/main" id="{01212226-8E6F-494E-B71C-D6D16CA1F455}"/>
            </a:ext>
          </a:extLst>
        </xdr:cNvPr>
        <xdr:cNvCxnSpPr/>
      </xdr:nvCxnSpPr>
      <xdr:spPr>
        <a:xfrm flipV="1">
          <a:off x="2019300" y="141446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307" name="楕円 306">
          <a:extLst>
            <a:ext uri="{FF2B5EF4-FFF2-40B4-BE49-F238E27FC236}">
              <a16:creationId xmlns:a16="http://schemas.microsoft.com/office/drawing/2014/main" id="{3478EA5F-47DB-4AE9-B8D2-61B4395840E2}"/>
            </a:ext>
          </a:extLst>
        </xdr:cNvPr>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137161</xdr:rowOff>
    </xdr:from>
    <xdr:to>
      <xdr:col>10</xdr:col>
      <xdr:colOff>114300</xdr:colOff>
      <xdr:row>82</xdr:row>
      <xdr:rowOff>144780</xdr:rowOff>
    </xdr:to>
    <xdr:cxnSp macro="">
      <xdr:nvCxnSpPr>
        <xdr:cNvPr id="308" name="直線コネクタ 307">
          <a:extLst>
            <a:ext uri="{FF2B5EF4-FFF2-40B4-BE49-F238E27FC236}">
              <a16:creationId xmlns:a16="http://schemas.microsoft.com/office/drawing/2014/main" id="{5F37FEB9-916D-4F6F-9521-415044CFC723}"/>
            </a:ext>
          </a:extLst>
        </xdr:cNvPr>
        <xdr:cNvCxnSpPr/>
      </xdr:nvCxnSpPr>
      <xdr:spPr>
        <a:xfrm flipV="1">
          <a:off x="1130300" y="141960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a:extLst>
            <a:ext uri="{FF2B5EF4-FFF2-40B4-BE49-F238E27FC236}">
              <a16:creationId xmlns:a16="http://schemas.microsoft.com/office/drawing/2014/main" id="{059CD61E-01AC-4BA8-B681-2F6F836D32A7}"/>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a:extLst>
            <a:ext uri="{FF2B5EF4-FFF2-40B4-BE49-F238E27FC236}">
              <a16:creationId xmlns:a16="http://schemas.microsoft.com/office/drawing/2014/main" id="{978764D5-C387-4FF6-BB6D-9C1661E5F627}"/>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15A29B79-B27B-40A0-BC20-4E8150978387}"/>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a:extLst>
            <a:ext uri="{FF2B5EF4-FFF2-40B4-BE49-F238E27FC236}">
              <a16:creationId xmlns:a16="http://schemas.microsoft.com/office/drawing/2014/main" id="{D78E3585-C04A-47C9-A47B-2B17754329D8}"/>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124477</xdr:rowOff>
    </xdr:from>
    <xdr:ext cx="405111" cy="259045"/>
    <xdr:sp macro="" textlink="">
      <xdr:nvSpPr>
        <xdr:cNvPr id="313" name="n_1mainValue【公営住宅】&#10;有形固定資産減価償却率">
          <a:extLst>
            <a:ext uri="{FF2B5EF4-FFF2-40B4-BE49-F238E27FC236}">
              <a16:creationId xmlns:a16="http://schemas.microsoft.com/office/drawing/2014/main" id="{8E760982-F64A-4509-BE2E-2C8035EA807A}"/>
            </a:ext>
          </a:extLst>
        </xdr:cNvPr>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4" name="n_2mainValue【公営住宅】&#10;有形固定資産減価償却率">
          <a:extLst>
            <a:ext uri="{FF2B5EF4-FFF2-40B4-BE49-F238E27FC236}">
              <a16:creationId xmlns:a16="http://schemas.microsoft.com/office/drawing/2014/main" id="{B82E66A8-FE10-476D-989A-A1F8D2C9636B}"/>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7638</xdr:rowOff>
    </xdr:from>
    <xdr:ext cx="405111" cy="259045"/>
    <xdr:sp macro="" textlink="">
      <xdr:nvSpPr>
        <xdr:cNvPr id="315" name="n_3mainValue【公営住宅】&#10;有形固定資産減価償却率">
          <a:extLst>
            <a:ext uri="{FF2B5EF4-FFF2-40B4-BE49-F238E27FC236}">
              <a16:creationId xmlns:a16="http://schemas.microsoft.com/office/drawing/2014/main" id="{E2F32355-C8E9-447B-88F7-C91A85532AA1}"/>
            </a:ext>
          </a:extLst>
        </xdr:cNvPr>
        <xdr:cNvSpPr txBox="1"/>
      </xdr:nvSpPr>
      <xdr:spPr>
        <a:xfrm>
          <a:off x="1816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316" name="n_4mainValue【公営住宅】&#10;有形固定資産減価償却率">
          <a:extLst>
            <a:ext uri="{FF2B5EF4-FFF2-40B4-BE49-F238E27FC236}">
              <a16:creationId xmlns:a16="http://schemas.microsoft.com/office/drawing/2014/main" id="{26978162-1E43-4951-ABFE-30006D4BD2CC}"/>
            </a:ext>
          </a:extLst>
        </xdr:cNvPr>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ACB4BF-5674-4FB7-83DC-5E3D6326A9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CDE76B3-3D45-46AD-963C-6B45F44F59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7CB76C1-6042-40AE-9702-105A20402ED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F68F951D-AA83-4FE1-B2A8-420B4D411E4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2CCADCDF-F71D-41F3-808B-0FCB0FB7EA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D4B70037-220C-4981-8057-1D0C78F211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5DBBFF73-6F76-4E62-96F3-74C56D347B8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FBA3312A-4AEC-4E53-8AFC-E4C2F6E54C1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161EE0C3-7DA3-4FD5-A2DC-EA777BB729C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662D76C6-0674-438D-B392-63C53AE238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CB94B785-0BDB-4B81-AC18-B9D85423300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5FDB239D-AFDC-48E2-9BDF-CF8832403EA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1D0B446C-8A62-4C3A-A925-54FE906B85F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a:extLst>
            <a:ext uri="{FF2B5EF4-FFF2-40B4-BE49-F238E27FC236}">
              <a16:creationId xmlns:a16="http://schemas.microsoft.com/office/drawing/2014/main" id="{CA94394B-D082-4C71-A973-00FFB1C9D087}"/>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B2F7053F-7C84-4217-87AE-116C26C2982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a:extLst>
            <a:ext uri="{FF2B5EF4-FFF2-40B4-BE49-F238E27FC236}">
              <a16:creationId xmlns:a16="http://schemas.microsoft.com/office/drawing/2014/main" id="{AFCBA3E2-067E-4CF2-B8DD-7C9C6A82E03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64B45C77-768C-4DBB-AEC2-605CF2CA84D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a:extLst>
            <a:ext uri="{FF2B5EF4-FFF2-40B4-BE49-F238E27FC236}">
              <a16:creationId xmlns:a16="http://schemas.microsoft.com/office/drawing/2014/main" id="{1E6DC254-B181-4F01-BA8B-DF056C6F60BA}"/>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9E2A3741-E28C-4A8C-8951-FB997891AA8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a:extLst>
            <a:ext uri="{FF2B5EF4-FFF2-40B4-BE49-F238E27FC236}">
              <a16:creationId xmlns:a16="http://schemas.microsoft.com/office/drawing/2014/main" id="{9E4C21FE-965B-4ED8-A91A-62A9FD19CFA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a:extLst>
            <a:ext uri="{FF2B5EF4-FFF2-40B4-BE49-F238E27FC236}">
              <a16:creationId xmlns:a16="http://schemas.microsoft.com/office/drawing/2014/main" id="{11C435C5-4604-4569-B7C6-7B827203CB4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a:extLst>
            <a:ext uri="{FF2B5EF4-FFF2-40B4-BE49-F238E27FC236}">
              <a16:creationId xmlns:a16="http://schemas.microsoft.com/office/drawing/2014/main" id="{D2736181-FD02-406D-9CFD-2F80F06A13FD}"/>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a:extLst>
            <a:ext uri="{FF2B5EF4-FFF2-40B4-BE49-F238E27FC236}">
              <a16:creationId xmlns:a16="http://schemas.microsoft.com/office/drawing/2014/main" id="{7398B00D-42CB-4DA6-90E7-7B6FF6DB4B7B}"/>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a:extLst>
            <a:ext uri="{FF2B5EF4-FFF2-40B4-BE49-F238E27FC236}">
              <a16:creationId xmlns:a16="http://schemas.microsoft.com/office/drawing/2014/main" id="{7AA49D45-D4B8-4A44-B2C5-FFEABB253994}"/>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a:extLst>
            <a:ext uri="{FF2B5EF4-FFF2-40B4-BE49-F238E27FC236}">
              <a16:creationId xmlns:a16="http://schemas.microsoft.com/office/drawing/2014/main" id="{CCA939AD-ABCA-44CF-9783-30DBFFF006D5}"/>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a:extLst>
            <a:ext uri="{FF2B5EF4-FFF2-40B4-BE49-F238E27FC236}">
              <a16:creationId xmlns:a16="http://schemas.microsoft.com/office/drawing/2014/main" id="{759A1548-A5AB-471A-B987-49B2000E3DE9}"/>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a:extLst>
            <a:ext uri="{FF2B5EF4-FFF2-40B4-BE49-F238E27FC236}">
              <a16:creationId xmlns:a16="http://schemas.microsoft.com/office/drawing/2014/main" id="{34B14218-40AC-4E51-9F0F-970EA9EE5E94}"/>
            </a:ext>
          </a:extLst>
        </xdr:cNvPr>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a:extLst>
            <a:ext uri="{FF2B5EF4-FFF2-40B4-BE49-F238E27FC236}">
              <a16:creationId xmlns:a16="http://schemas.microsoft.com/office/drawing/2014/main" id="{7A01D1BA-A626-43D7-8011-A9030F73042A}"/>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a:extLst>
            <a:ext uri="{FF2B5EF4-FFF2-40B4-BE49-F238E27FC236}">
              <a16:creationId xmlns:a16="http://schemas.microsoft.com/office/drawing/2014/main" id="{C3E7958A-DB92-44DF-9212-8A68F8D8A06D}"/>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a:extLst>
            <a:ext uri="{FF2B5EF4-FFF2-40B4-BE49-F238E27FC236}">
              <a16:creationId xmlns:a16="http://schemas.microsoft.com/office/drawing/2014/main" id="{CFD4A073-FA47-45CA-B1BD-0803676D5D1F}"/>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a:extLst>
            <a:ext uri="{FF2B5EF4-FFF2-40B4-BE49-F238E27FC236}">
              <a16:creationId xmlns:a16="http://schemas.microsoft.com/office/drawing/2014/main" id="{39B82835-9F0A-481A-BC30-917E13028482}"/>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a:extLst>
            <a:ext uri="{FF2B5EF4-FFF2-40B4-BE49-F238E27FC236}">
              <a16:creationId xmlns:a16="http://schemas.microsoft.com/office/drawing/2014/main" id="{7482B2B5-371F-41D6-A91E-1F8F91EA613E}"/>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FBC42D6-BEAE-4275-B595-060CF71C75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45EBA937-9E23-41F3-B26B-4E6262C36E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092CD44-E46C-4074-9B42-5AB7B6B4D23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DC3EA08-5329-4227-8847-8FA374AE859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81ED40F8-2A68-4899-BA38-9DA3348FDA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105714</xdr:rowOff>
    </xdr:from>
    <xdr:to>
      <xdr:col>55</xdr:col>
      <xdr:colOff>50800</xdr:colOff>
      <xdr:row>86</xdr:row>
      <xdr:rowOff>35864</xdr:rowOff>
    </xdr:to>
    <xdr:sp macro="" textlink="">
      <xdr:nvSpPr>
        <xdr:cNvPr id="354" name="楕円 353">
          <a:extLst>
            <a:ext uri="{FF2B5EF4-FFF2-40B4-BE49-F238E27FC236}">
              <a16:creationId xmlns:a16="http://schemas.microsoft.com/office/drawing/2014/main" id="{7F2242E6-EA4A-4DF9-95C7-1595A230C1C1}"/>
            </a:ext>
          </a:extLst>
        </xdr:cNvPr>
        <xdr:cNvSpPr/>
      </xdr:nvSpPr>
      <xdr:spPr>
        <a:xfrm>
          <a:off x="104267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5" name="【公営住宅】&#10;一人当たり面積該当値テキスト">
          <a:extLst>
            <a:ext uri="{FF2B5EF4-FFF2-40B4-BE49-F238E27FC236}">
              <a16:creationId xmlns:a16="http://schemas.microsoft.com/office/drawing/2014/main" id="{6D77FEE8-F3DB-4D6C-BC01-99A99AD12A31}"/>
            </a:ext>
          </a:extLst>
        </xdr:cNvPr>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108046</xdr:rowOff>
    </xdr:from>
    <xdr:to>
      <xdr:col>50</xdr:col>
      <xdr:colOff>165100</xdr:colOff>
      <xdr:row>86</xdr:row>
      <xdr:rowOff>38196</xdr:rowOff>
    </xdr:to>
    <xdr:sp macro="" textlink="">
      <xdr:nvSpPr>
        <xdr:cNvPr id="356" name="楕円 355">
          <a:extLst>
            <a:ext uri="{FF2B5EF4-FFF2-40B4-BE49-F238E27FC236}">
              <a16:creationId xmlns:a16="http://schemas.microsoft.com/office/drawing/2014/main" id="{B2FD6E9C-3130-4A17-97E0-25A02B7A3F19}"/>
            </a:ext>
          </a:extLst>
        </xdr:cNvPr>
        <xdr:cNvSpPr/>
      </xdr:nvSpPr>
      <xdr:spPr>
        <a:xfrm>
          <a:off x="9588500" y="146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156514</xdr:rowOff>
    </xdr:from>
    <xdr:to>
      <xdr:col>55</xdr:col>
      <xdr:colOff>0</xdr:colOff>
      <xdr:row>85</xdr:row>
      <xdr:rowOff>158846</xdr:rowOff>
    </xdr:to>
    <xdr:cxnSp macro="">
      <xdr:nvCxnSpPr>
        <xdr:cNvPr id="357" name="直線コネクタ 356">
          <a:extLst>
            <a:ext uri="{FF2B5EF4-FFF2-40B4-BE49-F238E27FC236}">
              <a16:creationId xmlns:a16="http://schemas.microsoft.com/office/drawing/2014/main" id="{2D8009E4-F8AF-4548-8919-6FB30AF15F76}"/>
            </a:ext>
          </a:extLst>
        </xdr:cNvPr>
        <xdr:cNvCxnSpPr/>
      </xdr:nvCxnSpPr>
      <xdr:spPr>
        <a:xfrm flipV="1">
          <a:off x="9639300" y="14729764"/>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110195</xdr:rowOff>
    </xdr:from>
    <xdr:to>
      <xdr:col>46</xdr:col>
      <xdr:colOff>38100</xdr:colOff>
      <xdr:row>86</xdr:row>
      <xdr:rowOff>40345</xdr:rowOff>
    </xdr:to>
    <xdr:sp macro="" textlink="">
      <xdr:nvSpPr>
        <xdr:cNvPr id="358" name="楕円 357">
          <a:extLst>
            <a:ext uri="{FF2B5EF4-FFF2-40B4-BE49-F238E27FC236}">
              <a16:creationId xmlns:a16="http://schemas.microsoft.com/office/drawing/2014/main" id="{30C1D296-DFBB-4A67-9C44-A841E911CB10}"/>
            </a:ext>
          </a:extLst>
        </xdr:cNvPr>
        <xdr:cNvSpPr/>
      </xdr:nvSpPr>
      <xdr:spPr>
        <a:xfrm>
          <a:off x="8699500" y="146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158846</xdr:rowOff>
    </xdr:from>
    <xdr:to>
      <xdr:col>50</xdr:col>
      <xdr:colOff>114300</xdr:colOff>
      <xdr:row>85</xdr:row>
      <xdr:rowOff>160995</xdr:rowOff>
    </xdr:to>
    <xdr:cxnSp macro="">
      <xdr:nvCxnSpPr>
        <xdr:cNvPr id="359" name="直線コネクタ 358">
          <a:extLst>
            <a:ext uri="{FF2B5EF4-FFF2-40B4-BE49-F238E27FC236}">
              <a16:creationId xmlns:a16="http://schemas.microsoft.com/office/drawing/2014/main" id="{F24906D5-3ECC-476E-97F1-1319B007C0D5}"/>
            </a:ext>
          </a:extLst>
        </xdr:cNvPr>
        <xdr:cNvCxnSpPr/>
      </xdr:nvCxnSpPr>
      <xdr:spPr>
        <a:xfrm flipV="1">
          <a:off x="8750300" y="1473209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112161</xdr:rowOff>
    </xdr:from>
    <xdr:to>
      <xdr:col>41</xdr:col>
      <xdr:colOff>101600</xdr:colOff>
      <xdr:row>86</xdr:row>
      <xdr:rowOff>42311</xdr:rowOff>
    </xdr:to>
    <xdr:sp macro="" textlink="">
      <xdr:nvSpPr>
        <xdr:cNvPr id="360" name="楕円 359">
          <a:extLst>
            <a:ext uri="{FF2B5EF4-FFF2-40B4-BE49-F238E27FC236}">
              <a16:creationId xmlns:a16="http://schemas.microsoft.com/office/drawing/2014/main" id="{299137CE-5F95-4063-A906-220BC460ED2F}"/>
            </a:ext>
          </a:extLst>
        </xdr:cNvPr>
        <xdr:cNvSpPr/>
      </xdr:nvSpPr>
      <xdr:spPr>
        <a:xfrm>
          <a:off x="7810500" y="146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160995</xdr:rowOff>
    </xdr:from>
    <xdr:to>
      <xdr:col>45</xdr:col>
      <xdr:colOff>177800</xdr:colOff>
      <xdr:row>85</xdr:row>
      <xdr:rowOff>162961</xdr:rowOff>
    </xdr:to>
    <xdr:cxnSp macro="">
      <xdr:nvCxnSpPr>
        <xdr:cNvPr id="361" name="直線コネクタ 360">
          <a:extLst>
            <a:ext uri="{FF2B5EF4-FFF2-40B4-BE49-F238E27FC236}">
              <a16:creationId xmlns:a16="http://schemas.microsoft.com/office/drawing/2014/main" id="{9E291764-E278-4D47-8822-A5901CDC6AC7}"/>
            </a:ext>
          </a:extLst>
        </xdr:cNvPr>
        <xdr:cNvCxnSpPr/>
      </xdr:nvCxnSpPr>
      <xdr:spPr>
        <a:xfrm flipV="1">
          <a:off x="7861300" y="14734245"/>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111156</xdr:rowOff>
    </xdr:from>
    <xdr:to>
      <xdr:col>36</xdr:col>
      <xdr:colOff>165100</xdr:colOff>
      <xdr:row>86</xdr:row>
      <xdr:rowOff>41306</xdr:rowOff>
    </xdr:to>
    <xdr:sp macro="" textlink="">
      <xdr:nvSpPr>
        <xdr:cNvPr id="362" name="楕円 361">
          <a:extLst>
            <a:ext uri="{FF2B5EF4-FFF2-40B4-BE49-F238E27FC236}">
              <a16:creationId xmlns:a16="http://schemas.microsoft.com/office/drawing/2014/main" id="{30BDAC9C-CD63-4E7D-ACE0-C5921DEBD32C}"/>
            </a:ext>
          </a:extLst>
        </xdr:cNvPr>
        <xdr:cNvSpPr/>
      </xdr:nvSpPr>
      <xdr:spPr>
        <a:xfrm>
          <a:off x="6921500" y="146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161956</xdr:rowOff>
    </xdr:from>
    <xdr:to>
      <xdr:col>41</xdr:col>
      <xdr:colOff>50800</xdr:colOff>
      <xdr:row>85</xdr:row>
      <xdr:rowOff>162961</xdr:rowOff>
    </xdr:to>
    <xdr:cxnSp macro="">
      <xdr:nvCxnSpPr>
        <xdr:cNvPr id="363" name="直線コネクタ 362">
          <a:extLst>
            <a:ext uri="{FF2B5EF4-FFF2-40B4-BE49-F238E27FC236}">
              <a16:creationId xmlns:a16="http://schemas.microsoft.com/office/drawing/2014/main" id="{F05D57AF-8247-441F-B7F2-3D1EED4CC0E1}"/>
            </a:ext>
          </a:extLst>
        </xdr:cNvPr>
        <xdr:cNvCxnSpPr/>
      </xdr:nvCxnSpPr>
      <xdr:spPr>
        <a:xfrm>
          <a:off x="6972300" y="14735206"/>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a:extLst>
            <a:ext uri="{FF2B5EF4-FFF2-40B4-BE49-F238E27FC236}">
              <a16:creationId xmlns:a16="http://schemas.microsoft.com/office/drawing/2014/main" id="{2F50D707-69CF-4669-B9E4-DD81F7FC06AD}"/>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a:extLst>
            <a:ext uri="{FF2B5EF4-FFF2-40B4-BE49-F238E27FC236}">
              <a16:creationId xmlns:a16="http://schemas.microsoft.com/office/drawing/2014/main" id="{BF9ADEFE-F833-4CF3-BA19-A670BA3F2605}"/>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a:extLst>
            <a:ext uri="{FF2B5EF4-FFF2-40B4-BE49-F238E27FC236}">
              <a16:creationId xmlns:a16="http://schemas.microsoft.com/office/drawing/2014/main" id="{083E6FC5-3AEC-4AA1-B21D-CA6740D0C1A7}"/>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a:extLst>
            <a:ext uri="{FF2B5EF4-FFF2-40B4-BE49-F238E27FC236}">
              <a16:creationId xmlns:a16="http://schemas.microsoft.com/office/drawing/2014/main" id="{A6C95566-B29F-455E-9A54-0FEA04F2C574}"/>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29323</xdr:rowOff>
    </xdr:from>
    <xdr:ext cx="469744" cy="259045"/>
    <xdr:sp macro="" textlink="">
      <xdr:nvSpPr>
        <xdr:cNvPr id="368" name="n_1mainValue【公営住宅】&#10;一人当たり面積">
          <a:extLst>
            <a:ext uri="{FF2B5EF4-FFF2-40B4-BE49-F238E27FC236}">
              <a16:creationId xmlns:a16="http://schemas.microsoft.com/office/drawing/2014/main" id="{F0482C4C-0A84-44C6-9B3E-FD405E108060}"/>
            </a:ext>
          </a:extLst>
        </xdr:cNvPr>
        <xdr:cNvSpPr txBox="1"/>
      </xdr:nvSpPr>
      <xdr:spPr>
        <a:xfrm>
          <a:off x="9391727" y="1477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31472</xdr:rowOff>
    </xdr:from>
    <xdr:ext cx="469744" cy="259045"/>
    <xdr:sp macro="" textlink="">
      <xdr:nvSpPr>
        <xdr:cNvPr id="369" name="n_2mainValue【公営住宅】&#10;一人当たり面積">
          <a:extLst>
            <a:ext uri="{FF2B5EF4-FFF2-40B4-BE49-F238E27FC236}">
              <a16:creationId xmlns:a16="http://schemas.microsoft.com/office/drawing/2014/main" id="{C8A21BA6-2EB4-4290-92BD-2FD9FDACCE1D}"/>
            </a:ext>
          </a:extLst>
        </xdr:cNvPr>
        <xdr:cNvSpPr txBox="1"/>
      </xdr:nvSpPr>
      <xdr:spPr>
        <a:xfrm>
          <a:off x="8515427" y="14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33438</xdr:rowOff>
    </xdr:from>
    <xdr:ext cx="469744" cy="259045"/>
    <xdr:sp macro="" textlink="">
      <xdr:nvSpPr>
        <xdr:cNvPr id="370" name="n_3mainValue【公営住宅】&#10;一人当たり面積">
          <a:extLst>
            <a:ext uri="{FF2B5EF4-FFF2-40B4-BE49-F238E27FC236}">
              <a16:creationId xmlns:a16="http://schemas.microsoft.com/office/drawing/2014/main" id="{07B57427-962D-45B3-A748-EEAE59F55A41}"/>
            </a:ext>
          </a:extLst>
        </xdr:cNvPr>
        <xdr:cNvSpPr txBox="1"/>
      </xdr:nvSpPr>
      <xdr:spPr>
        <a:xfrm>
          <a:off x="7626427" y="147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32433</xdr:rowOff>
    </xdr:from>
    <xdr:ext cx="469744" cy="259045"/>
    <xdr:sp macro="" textlink="">
      <xdr:nvSpPr>
        <xdr:cNvPr id="371" name="n_4mainValue【公営住宅】&#10;一人当たり面積">
          <a:extLst>
            <a:ext uri="{FF2B5EF4-FFF2-40B4-BE49-F238E27FC236}">
              <a16:creationId xmlns:a16="http://schemas.microsoft.com/office/drawing/2014/main" id="{1B1E8549-BB19-4712-BE66-C9ABFBDBAD20}"/>
            </a:ext>
          </a:extLst>
        </xdr:cNvPr>
        <xdr:cNvSpPr txBox="1"/>
      </xdr:nvSpPr>
      <xdr:spPr>
        <a:xfrm>
          <a:off x="6737427" y="147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2ACD434F-4F31-40A5-AD31-09F3274F3F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EF68272D-BD48-4BD2-A95D-47ED2A5262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BEB845DB-0261-4D9D-B3F9-AEC60622A0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C5D629E5-DCE9-4D26-A0A5-221C8D628DA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6C37AE9E-FDD1-47F4-B14F-467630476E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4987639E-5E30-4EE1-8529-307EDB965A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10FA7D0B-C251-409E-95C0-187E975A41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D623742-C164-4161-A0B9-9265E6C3CD7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63F20CAF-8D20-441D-AADB-54DAFC76E7E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55B65584-165B-4A56-8905-063FB600351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A061CBB5-D00C-4D14-BF1A-A51651A5D21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3E7CDE68-52B3-4B37-90AE-2E140EDF572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DB9184ED-EB34-4752-AF97-6AD9919DEE67}"/>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59662FD6-29EB-479C-869D-97389A341AA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6469A067-4FE6-47B7-9136-0D5F30B0F73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E7A42E67-34D3-4232-B0B0-49A2D53ED40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408A9E88-BB15-4BFC-9E4F-AA3F1410D77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9B2192D7-AACF-49CC-AC59-A7C78AFE554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C875EB2B-E627-4B3C-883D-4E647A4189B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297D25AE-FFDA-4DB6-9E1F-36E06CD8BA7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DA248102-14EB-4323-BC07-CEECC9BA206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11A431B0-D4F9-4138-86F7-E147455C3F5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DED3B55E-916F-40F4-BCC7-9E701B83BD9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5ABC65-F228-445A-BAB1-3E980E9DA22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F072D90C-0D63-4AA1-AD9F-FD9FDE1288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671B434A-64CC-4A84-AF3A-D1945BF2B465}"/>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港湾・漁港】&#10;有形固定資産減価償却率最小値テキスト">
          <a:extLst>
            <a:ext uri="{FF2B5EF4-FFF2-40B4-BE49-F238E27FC236}">
              <a16:creationId xmlns:a16="http://schemas.microsoft.com/office/drawing/2014/main" id="{D8818620-9BE7-432C-8BB3-DD91CACB6B6B}"/>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688E2C77-3E30-43F0-B5C9-149329207A7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00" name="【港湾・漁港】&#10;有形固定資産減価償却率最大値テキスト">
          <a:extLst>
            <a:ext uri="{FF2B5EF4-FFF2-40B4-BE49-F238E27FC236}">
              <a16:creationId xmlns:a16="http://schemas.microsoft.com/office/drawing/2014/main" id="{5F55922F-01CE-4C50-87D5-2B28DB02B87A}"/>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01" name="直線コネクタ 400">
          <a:extLst>
            <a:ext uri="{FF2B5EF4-FFF2-40B4-BE49-F238E27FC236}">
              <a16:creationId xmlns:a16="http://schemas.microsoft.com/office/drawing/2014/main" id="{F4122FB5-929C-43CD-AED9-91F233590981}"/>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116857</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B6D591C1-6B0F-4E88-830A-89F800ADC12F}"/>
            </a:ext>
          </a:extLst>
        </xdr:cNvPr>
        <xdr:cNvSpPr txBox="1"/>
      </xdr:nvSpPr>
      <xdr:spPr>
        <a:xfrm>
          <a:off x="4673600" y="1777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403" name="フローチャート: 判断 402">
          <a:extLst>
            <a:ext uri="{FF2B5EF4-FFF2-40B4-BE49-F238E27FC236}">
              <a16:creationId xmlns:a16="http://schemas.microsoft.com/office/drawing/2014/main" id="{0F816428-C896-4C72-B715-F5DE5CB65E8A}"/>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404" name="フローチャート: 判断 403">
          <a:extLst>
            <a:ext uri="{FF2B5EF4-FFF2-40B4-BE49-F238E27FC236}">
              <a16:creationId xmlns:a16="http://schemas.microsoft.com/office/drawing/2014/main" id="{EBEC04C9-291B-4B3C-9D1D-495312084D65}"/>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405" name="フローチャート: 判断 404">
          <a:extLst>
            <a:ext uri="{FF2B5EF4-FFF2-40B4-BE49-F238E27FC236}">
              <a16:creationId xmlns:a16="http://schemas.microsoft.com/office/drawing/2014/main" id="{18F622DC-6E57-47C0-A052-9ABB7224547D}"/>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406" name="フローチャート: 判断 405">
          <a:extLst>
            <a:ext uri="{FF2B5EF4-FFF2-40B4-BE49-F238E27FC236}">
              <a16:creationId xmlns:a16="http://schemas.microsoft.com/office/drawing/2014/main" id="{FF5E7B11-3E7D-4355-8C54-45758071E9E5}"/>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07" name="フローチャート: 判断 406">
          <a:extLst>
            <a:ext uri="{FF2B5EF4-FFF2-40B4-BE49-F238E27FC236}">
              <a16:creationId xmlns:a16="http://schemas.microsoft.com/office/drawing/2014/main" id="{5FB5D0BC-8512-4DBE-99D8-6F9A1298E277}"/>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6D15DAC1-2736-474D-BA47-25CFC4C67BD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579CBA16-89A1-4AAA-AFF5-5E28329C80F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1FF0C85-6F0C-4140-AF8F-75822354804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9C182D7-5DDE-4543-95EF-DCF1E58F4EE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BEDF1898-1C81-4A30-8CFF-67D3B10B57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13" name="楕円 412">
          <a:extLst>
            <a:ext uri="{FF2B5EF4-FFF2-40B4-BE49-F238E27FC236}">
              <a16:creationId xmlns:a16="http://schemas.microsoft.com/office/drawing/2014/main" id="{0C9E491B-6F34-47B4-9886-FA039586DAE9}"/>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14" name="【港湾・漁港】&#10;有形固定資産減価償却率該当値テキスト">
          <a:extLst>
            <a:ext uri="{FF2B5EF4-FFF2-40B4-BE49-F238E27FC236}">
              <a16:creationId xmlns:a16="http://schemas.microsoft.com/office/drawing/2014/main" id="{8B8B509C-00D2-4DE9-91B0-6B6EDC33984F}"/>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15" name="楕円 414">
          <a:extLst>
            <a:ext uri="{FF2B5EF4-FFF2-40B4-BE49-F238E27FC236}">
              <a16:creationId xmlns:a16="http://schemas.microsoft.com/office/drawing/2014/main" id="{CE05EB1E-735C-44C6-A89F-5F92FC111638}"/>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16" name="直線コネクタ 415">
          <a:extLst>
            <a:ext uri="{FF2B5EF4-FFF2-40B4-BE49-F238E27FC236}">
              <a16:creationId xmlns:a16="http://schemas.microsoft.com/office/drawing/2014/main" id="{D91865A8-FF0A-4D36-8F62-DFA3F66C5D1C}"/>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27032</xdr:rowOff>
    </xdr:from>
    <xdr:to>
      <xdr:col>15</xdr:col>
      <xdr:colOff>101600</xdr:colOff>
      <xdr:row>107</xdr:row>
      <xdr:rowOff>128632</xdr:rowOff>
    </xdr:to>
    <xdr:sp macro="" textlink="">
      <xdr:nvSpPr>
        <xdr:cNvPr id="417" name="楕円 416">
          <a:extLst>
            <a:ext uri="{FF2B5EF4-FFF2-40B4-BE49-F238E27FC236}">
              <a16:creationId xmlns:a16="http://schemas.microsoft.com/office/drawing/2014/main" id="{2EF160D1-B8FE-4971-B9CE-10DFC4397FE4}"/>
            </a:ext>
          </a:extLst>
        </xdr:cNvPr>
        <xdr:cNvSpPr/>
      </xdr:nvSpPr>
      <xdr:spPr>
        <a:xfrm>
          <a:off x="2857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77832</xdr:rowOff>
    </xdr:from>
    <xdr:to>
      <xdr:col>19</xdr:col>
      <xdr:colOff>177800</xdr:colOff>
      <xdr:row>109</xdr:row>
      <xdr:rowOff>35379</xdr:rowOff>
    </xdr:to>
    <xdr:cxnSp macro="">
      <xdr:nvCxnSpPr>
        <xdr:cNvPr id="418" name="直線コネクタ 417">
          <a:extLst>
            <a:ext uri="{FF2B5EF4-FFF2-40B4-BE49-F238E27FC236}">
              <a16:creationId xmlns:a16="http://schemas.microsoft.com/office/drawing/2014/main" id="{42E9E13D-3F52-4B0A-B194-47547BCF327C}"/>
            </a:ext>
          </a:extLst>
        </xdr:cNvPr>
        <xdr:cNvCxnSpPr/>
      </xdr:nvCxnSpPr>
      <xdr:spPr>
        <a:xfrm>
          <a:off x="2908300" y="18422982"/>
          <a:ext cx="889000" cy="3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149498</xdr:rowOff>
    </xdr:from>
    <xdr:to>
      <xdr:col>10</xdr:col>
      <xdr:colOff>165100</xdr:colOff>
      <xdr:row>107</xdr:row>
      <xdr:rowOff>79648</xdr:rowOff>
    </xdr:to>
    <xdr:sp macro="" textlink="">
      <xdr:nvSpPr>
        <xdr:cNvPr id="419" name="楕円 418">
          <a:extLst>
            <a:ext uri="{FF2B5EF4-FFF2-40B4-BE49-F238E27FC236}">
              <a16:creationId xmlns:a16="http://schemas.microsoft.com/office/drawing/2014/main" id="{865974E8-5D72-4CEE-A0F6-8462FAA6E692}"/>
            </a:ext>
          </a:extLst>
        </xdr:cNvPr>
        <xdr:cNvSpPr/>
      </xdr:nvSpPr>
      <xdr:spPr>
        <a:xfrm>
          <a:off x="1968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28848</xdr:rowOff>
    </xdr:from>
    <xdr:to>
      <xdr:col>15</xdr:col>
      <xdr:colOff>50800</xdr:colOff>
      <xdr:row>107</xdr:row>
      <xdr:rowOff>77832</xdr:rowOff>
    </xdr:to>
    <xdr:cxnSp macro="">
      <xdr:nvCxnSpPr>
        <xdr:cNvPr id="420" name="直線コネクタ 419">
          <a:extLst>
            <a:ext uri="{FF2B5EF4-FFF2-40B4-BE49-F238E27FC236}">
              <a16:creationId xmlns:a16="http://schemas.microsoft.com/office/drawing/2014/main" id="{7D836917-094B-4F12-9C55-1D3C227E52C8}"/>
            </a:ext>
          </a:extLst>
        </xdr:cNvPr>
        <xdr:cNvCxnSpPr/>
      </xdr:nvCxnSpPr>
      <xdr:spPr>
        <a:xfrm>
          <a:off x="2019300" y="1837399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100512</xdr:rowOff>
    </xdr:from>
    <xdr:to>
      <xdr:col>6</xdr:col>
      <xdr:colOff>38100</xdr:colOff>
      <xdr:row>107</xdr:row>
      <xdr:rowOff>30662</xdr:rowOff>
    </xdr:to>
    <xdr:sp macro="" textlink="">
      <xdr:nvSpPr>
        <xdr:cNvPr id="421" name="楕円 420">
          <a:extLst>
            <a:ext uri="{FF2B5EF4-FFF2-40B4-BE49-F238E27FC236}">
              <a16:creationId xmlns:a16="http://schemas.microsoft.com/office/drawing/2014/main" id="{DB78FD4A-B0CE-4564-A882-415D04A30ED2}"/>
            </a:ext>
          </a:extLst>
        </xdr:cNvPr>
        <xdr:cNvSpPr/>
      </xdr:nvSpPr>
      <xdr:spPr>
        <a:xfrm>
          <a:off x="1079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151312</xdr:rowOff>
    </xdr:from>
    <xdr:to>
      <xdr:col>10</xdr:col>
      <xdr:colOff>114300</xdr:colOff>
      <xdr:row>107</xdr:row>
      <xdr:rowOff>28848</xdr:rowOff>
    </xdr:to>
    <xdr:cxnSp macro="">
      <xdr:nvCxnSpPr>
        <xdr:cNvPr id="422" name="直線コネクタ 421">
          <a:extLst>
            <a:ext uri="{FF2B5EF4-FFF2-40B4-BE49-F238E27FC236}">
              <a16:creationId xmlns:a16="http://schemas.microsoft.com/office/drawing/2014/main" id="{7CE1E748-DE2C-4519-850E-C1AB6E5E10C2}"/>
            </a:ext>
          </a:extLst>
        </xdr:cNvPr>
        <xdr:cNvCxnSpPr/>
      </xdr:nvCxnSpPr>
      <xdr:spPr>
        <a:xfrm>
          <a:off x="1130300" y="1832501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42290</xdr:rowOff>
    </xdr:from>
    <xdr:ext cx="405111" cy="259045"/>
    <xdr:sp macro="" textlink="">
      <xdr:nvSpPr>
        <xdr:cNvPr id="423" name="n_1aveValue【港湾・漁港】&#10;有形固定資産減価償却率">
          <a:extLst>
            <a:ext uri="{FF2B5EF4-FFF2-40B4-BE49-F238E27FC236}">
              <a16:creationId xmlns:a16="http://schemas.microsoft.com/office/drawing/2014/main" id="{08947E84-38F4-4AB4-8045-7DC09CD8519E}"/>
            </a:ext>
          </a:extLst>
        </xdr:cNvPr>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424" name="n_2aveValue【港湾・漁港】&#10;有形固定資産減価償却率">
          <a:extLst>
            <a:ext uri="{FF2B5EF4-FFF2-40B4-BE49-F238E27FC236}">
              <a16:creationId xmlns:a16="http://schemas.microsoft.com/office/drawing/2014/main" id="{36B22F23-5014-46AC-9E51-782FD1E35518}"/>
            </a:ext>
          </a:extLst>
        </xdr:cNvPr>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425" name="n_3aveValue【港湾・漁港】&#10;有形固定資産減価償却率">
          <a:extLst>
            <a:ext uri="{FF2B5EF4-FFF2-40B4-BE49-F238E27FC236}">
              <a16:creationId xmlns:a16="http://schemas.microsoft.com/office/drawing/2014/main" id="{DC544B7F-C2BF-45D8-BD11-5D05DC99559F}"/>
            </a:ext>
          </a:extLst>
        </xdr:cNvPr>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426" name="n_4aveValue【港湾・漁港】&#10;有形固定資産減価償却率">
          <a:extLst>
            <a:ext uri="{FF2B5EF4-FFF2-40B4-BE49-F238E27FC236}">
              <a16:creationId xmlns:a16="http://schemas.microsoft.com/office/drawing/2014/main" id="{71BEB4B0-2522-4A84-9BB7-D3414BDB4519}"/>
            </a:ext>
          </a:extLst>
        </xdr:cNvPr>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27" name="n_1mainValue【港湾・漁港】&#10;有形固定資産減価償却率">
          <a:extLst>
            <a:ext uri="{FF2B5EF4-FFF2-40B4-BE49-F238E27FC236}">
              <a16:creationId xmlns:a16="http://schemas.microsoft.com/office/drawing/2014/main" id="{070AD6C6-FFD6-49B5-BA92-81FD67AFB0DA}"/>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119759</xdr:rowOff>
    </xdr:from>
    <xdr:ext cx="405111" cy="259045"/>
    <xdr:sp macro="" textlink="">
      <xdr:nvSpPr>
        <xdr:cNvPr id="428" name="n_2mainValue【港湾・漁港】&#10;有形固定資産減価償却率">
          <a:extLst>
            <a:ext uri="{FF2B5EF4-FFF2-40B4-BE49-F238E27FC236}">
              <a16:creationId xmlns:a16="http://schemas.microsoft.com/office/drawing/2014/main" id="{54301565-B156-414D-B881-A85A71426DF7}"/>
            </a:ext>
          </a:extLst>
        </xdr:cNvPr>
        <xdr:cNvSpPr txBox="1"/>
      </xdr:nvSpPr>
      <xdr:spPr>
        <a:xfrm>
          <a:off x="27057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70775</xdr:rowOff>
    </xdr:from>
    <xdr:ext cx="405111" cy="259045"/>
    <xdr:sp macro="" textlink="">
      <xdr:nvSpPr>
        <xdr:cNvPr id="429" name="n_3mainValue【港湾・漁港】&#10;有形固定資産減価償却率">
          <a:extLst>
            <a:ext uri="{FF2B5EF4-FFF2-40B4-BE49-F238E27FC236}">
              <a16:creationId xmlns:a16="http://schemas.microsoft.com/office/drawing/2014/main" id="{18C8A6A0-B800-4331-BB0A-62AF4648B08B}"/>
            </a:ext>
          </a:extLst>
        </xdr:cNvPr>
        <xdr:cNvSpPr txBox="1"/>
      </xdr:nvSpPr>
      <xdr:spPr>
        <a:xfrm>
          <a:off x="1816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21789</xdr:rowOff>
    </xdr:from>
    <xdr:ext cx="405111" cy="259045"/>
    <xdr:sp macro="" textlink="">
      <xdr:nvSpPr>
        <xdr:cNvPr id="430" name="n_4mainValue【港湾・漁港】&#10;有形固定資産減価償却率">
          <a:extLst>
            <a:ext uri="{FF2B5EF4-FFF2-40B4-BE49-F238E27FC236}">
              <a16:creationId xmlns:a16="http://schemas.microsoft.com/office/drawing/2014/main" id="{605E5F2B-0F60-4059-81B4-0893DAEC855A}"/>
            </a:ext>
          </a:extLst>
        </xdr:cNvPr>
        <xdr:cNvSpPr txBox="1"/>
      </xdr:nvSpPr>
      <xdr:spPr>
        <a:xfrm>
          <a:off x="927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1EE0D194-C8CA-4B31-8089-5A2EC6E244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7D65927B-C9EF-4834-890E-CBDD90B99A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6F6B0222-B631-4942-840F-7B90CE210CA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23D4E3A2-75E1-49FF-9766-B86FEF9883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C2AD79FD-BF18-4B7A-AACC-F800779BC3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EE966D76-C86E-4EE0-8243-AF5BC4ABA5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7E613670-7B75-4A07-905A-A228F3CA547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78007C02-0E12-4B78-923D-86E54B17EB8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3BD82BCC-993D-4165-9FDD-EB756BC469B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3E73E7C9-F3DB-44D1-894C-00C638A1DA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1" name="直線コネクタ 440">
          <a:extLst>
            <a:ext uri="{FF2B5EF4-FFF2-40B4-BE49-F238E27FC236}">
              <a16:creationId xmlns:a16="http://schemas.microsoft.com/office/drawing/2014/main" id="{573169C2-FA4B-4BF0-B192-79B50A795B6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2" name="テキスト ボックス 441">
          <a:extLst>
            <a:ext uri="{FF2B5EF4-FFF2-40B4-BE49-F238E27FC236}">
              <a16:creationId xmlns:a16="http://schemas.microsoft.com/office/drawing/2014/main" id="{6AABB9A2-4F03-4E77-8A2A-D81CA5FD09DD}"/>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3" name="直線コネクタ 442">
          <a:extLst>
            <a:ext uri="{FF2B5EF4-FFF2-40B4-BE49-F238E27FC236}">
              <a16:creationId xmlns:a16="http://schemas.microsoft.com/office/drawing/2014/main" id="{91DF9C9A-7F44-4B77-BC71-7CA675FF5EC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4" name="テキスト ボックス 443">
          <a:extLst>
            <a:ext uri="{FF2B5EF4-FFF2-40B4-BE49-F238E27FC236}">
              <a16:creationId xmlns:a16="http://schemas.microsoft.com/office/drawing/2014/main" id="{8C98C489-B8FE-417E-BA50-5E725EA6284F}"/>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5" name="直線コネクタ 444">
          <a:extLst>
            <a:ext uri="{FF2B5EF4-FFF2-40B4-BE49-F238E27FC236}">
              <a16:creationId xmlns:a16="http://schemas.microsoft.com/office/drawing/2014/main" id="{7E2E055B-F0BC-4CDF-A301-74A04B095BE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46" name="テキスト ボックス 445">
          <a:extLst>
            <a:ext uri="{FF2B5EF4-FFF2-40B4-BE49-F238E27FC236}">
              <a16:creationId xmlns:a16="http://schemas.microsoft.com/office/drawing/2014/main" id="{B29E5E50-897E-4CCE-869B-AEE30440DFC2}"/>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7" name="直線コネクタ 446">
          <a:extLst>
            <a:ext uri="{FF2B5EF4-FFF2-40B4-BE49-F238E27FC236}">
              <a16:creationId xmlns:a16="http://schemas.microsoft.com/office/drawing/2014/main" id="{A81A0201-571A-4DFA-9B5F-EFA9E7ED0F1B}"/>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48" name="テキスト ボックス 447">
          <a:extLst>
            <a:ext uri="{FF2B5EF4-FFF2-40B4-BE49-F238E27FC236}">
              <a16:creationId xmlns:a16="http://schemas.microsoft.com/office/drawing/2014/main" id="{48EB4D58-AE0D-4E69-8650-0F4054B2E6D4}"/>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a:extLst>
            <a:ext uri="{FF2B5EF4-FFF2-40B4-BE49-F238E27FC236}">
              <a16:creationId xmlns:a16="http://schemas.microsoft.com/office/drawing/2014/main" id="{DCEBD1DF-B488-4849-A2A8-42400C78E8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0" name="テキスト ボックス 449">
          <a:extLst>
            <a:ext uri="{FF2B5EF4-FFF2-40B4-BE49-F238E27FC236}">
              <a16:creationId xmlns:a16="http://schemas.microsoft.com/office/drawing/2014/main" id="{3115FEEC-3B44-4AA0-86DA-47EAB3BFFB8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港湾・漁港】&#10;一人当たり有形固定資産（償却資産）額グラフ枠">
          <a:extLst>
            <a:ext uri="{FF2B5EF4-FFF2-40B4-BE49-F238E27FC236}">
              <a16:creationId xmlns:a16="http://schemas.microsoft.com/office/drawing/2014/main" id="{A71F5544-5A8C-4FF2-8966-7EAF7A484E4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52" name="直線コネクタ 451">
          <a:extLst>
            <a:ext uri="{FF2B5EF4-FFF2-40B4-BE49-F238E27FC236}">
              <a16:creationId xmlns:a16="http://schemas.microsoft.com/office/drawing/2014/main" id="{239F5DEB-87D4-4028-95D7-16B645A57C5B}"/>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3" name="【港湾・漁港】&#10;一人当たり有形固定資産（償却資産）額最小値テキスト">
          <a:extLst>
            <a:ext uri="{FF2B5EF4-FFF2-40B4-BE49-F238E27FC236}">
              <a16:creationId xmlns:a16="http://schemas.microsoft.com/office/drawing/2014/main" id="{A5ADDDF0-7A20-418E-A42F-526F278831EA}"/>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4" name="直線コネクタ 453">
          <a:extLst>
            <a:ext uri="{FF2B5EF4-FFF2-40B4-BE49-F238E27FC236}">
              <a16:creationId xmlns:a16="http://schemas.microsoft.com/office/drawing/2014/main" id="{2E5EBF67-176A-4204-89B2-E8A0BC4C13B2}"/>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55" name="【港湾・漁港】&#10;一人当たり有形固定資産（償却資産）額最大値テキスト">
          <a:extLst>
            <a:ext uri="{FF2B5EF4-FFF2-40B4-BE49-F238E27FC236}">
              <a16:creationId xmlns:a16="http://schemas.microsoft.com/office/drawing/2014/main" id="{D760A1C5-602A-4DBF-8FFC-C48BD4CF339F}"/>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56" name="直線コネクタ 455">
          <a:extLst>
            <a:ext uri="{FF2B5EF4-FFF2-40B4-BE49-F238E27FC236}">
              <a16:creationId xmlns:a16="http://schemas.microsoft.com/office/drawing/2014/main" id="{99802EA2-27CD-475D-8C31-F1847535D6D7}"/>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457" name="【港湾・漁港】&#10;一人当たり有形固定資産（償却資産）額平均値テキスト">
          <a:extLst>
            <a:ext uri="{FF2B5EF4-FFF2-40B4-BE49-F238E27FC236}">
              <a16:creationId xmlns:a16="http://schemas.microsoft.com/office/drawing/2014/main" id="{BDA63798-51C3-460C-A8AD-68016145B6F0}"/>
            </a:ext>
          </a:extLst>
        </xdr:cNvPr>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58" name="フローチャート: 判断 457">
          <a:extLst>
            <a:ext uri="{FF2B5EF4-FFF2-40B4-BE49-F238E27FC236}">
              <a16:creationId xmlns:a16="http://schemas.microsoft.com/office/drawing/2014/main" id="{576B342F-78FD-449E-83CF-C0D9B0CD9618}"/>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59" name="フローチャート: 判断 458">
          <a:extLst>
            <a:ext uri="{FF2B5EF4-FFF2-40B4-BE49-F238E27FC236}">
              <a16:creationId xmlns:a16="http://schemas.microsoft.com/office/drawing/2014/main" id="{C0196B53-79D2-4BAB-B664-17A0C3A8D40F}"/>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60" name="フローチャート: 判断 459">
          <a:extLst>
            <a:ext uri="{FF2B5EF4-FFF2-40B4-BE49-F238E27FC236}">
              <a16:creationId xmlns:a16="http://schemas.microsoft.com/office/drawing/2014/main" id="{BE024989-60A9-4282-AA7B-AC7157691C7F}"/>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61" name="フローチャート: 判断 460">
          <a:extLst>
            <a:ext uri="{FF2B5EF4-FFF2-40B4-BE49-F238E27FC236}">
              <a16:creationId xmlns:a16="http://schemas.microsoft.com/office/drawing/2014/main" id="{8AAAC11A-BA10-450B-BADC-CDA6FC83C279}"/>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62" name="フローチャート: 判断 461">
          <a:extLst>
            <a:ext uri="{FF2B5EF4-FFF2-40B4-BE49-F238E27FC236}">
              <a16:creationId xmlns:a16="http://schemas.microsoft.com/office/drawing/2014/main" id="{AA294957-D442-4B29-A40B-83CF4979538C}"/>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496DB7B-FCA8-4ACF-9324-C1EE9B318A9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75155906-A960-4C9B-8107-9090855470C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34F827F3-37E6-42E1-B325-8C23AF0B1BE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905797F8-2ED1-43B5-9A4C-74EAF138301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22F76A9-F3DD-452A-86BE-C3C8AE2EEEC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25278</xdr:rowOff>
    </xdr:from>
    <xdr:to>
      <xdr:col>55</xdr:col>
      <xdr:colOff>50800</xdr:colOff>
      <xdr:row>108</xdr:row>
      <xdr:rowOff>126878</xdr:rowOff>
    </xdr:to>
    <xdr:sp macro="" textlink="">
      <xdr:nvSpPr>
        <xdr:cNvPr id="468" name="楕円 467">
          <a:extLst>
            <a:ext uri="{FF2B5EF4-FFF2-40B4-BE49-F238E27FC236}">
              <a16:creationId xmlns:a16="http://schemas.microsoft.com/office/drawing/2014/main" id="{493B7EC4-417A-403B-99A5-73A184B1FD61}"/>
            </a:ext>
          </a:extLst>
        </xdr:cNvPr>
        <xdr:cNvSpPr/>
      </xdr:nvSpPr>
      <xdr:spPr>
        <a:xfrm>
          <a:off x="10426700" y="185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111655</xdr:rowOff>
    </xdr:from>
    <xdr:ext cx="378565" cy="259045"/>
    <xdr:sp macro="" textlink="">
      <xdr:nvSpPr>
        <xdr:cNvPr id="469" name="【港湾・漁港】&#10;一人当たり有形固定資産（償却資産）額該当値テキスト">
          <a:extLst>
            <a:ext uri="{FF2B5EF4-FFF2-40B4-BE49-F238E27FC236}">
              <a16:creationId xmlns:a16="http://schemas.microsoft.com/office/drawing/2014/main" id="{45478D9E-54E0-4511-B305-C24D906589C1}"/>
            </a:ext>
          </a:extLst>
        </xdr:cNvPr>
        <xdr:cNvSpPr txBox="1"/>
      </xdr:nvSpPr>
      <xdr:spPr>
        <a:xfrm>
          <a:off x="10515600" y="18456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25281</xdr:rowOff>
    </xdr:from>
    <xdr:to>
      <xdr:col>50</xdr:col>
      <xdr:colOff>165100</xdr:colOff>
      <xdr:row>108</xdr:row>
      <xdr:rowOff>126881</xdr:rowOff>
    </xdr:to>
    <xdr:sp macro="" textlink="">
      <xdr:nvSpPr>
        <xdr:cNvPr id="470" name="楕円 469">
          <a:extLst>
            <a:ext uri="{FF2B5EF4-FFF2-40B4-BE49-F238E27FC236}">
              <a16:creationId xmlns:a16="http://schemas.microsoft.com/office/drawing/2014/main" id="{B4DE0487-7B20-4D4B-A40A-DCF60064976A}"/>
            </a:ext>
          </a:extLst>
        </xdr:cNvPr>
        <xdr:cNvSpPr/>
      </xdr:nvSpPr>
      <xdr:spPr>
        <a:xfrm>
          <a:off x="9588500" y="185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76078</xdr:rowOff>
    </xdr:from>
    <xdr:to>
      <xdr:col>55</xdr:col>
      <xdr:colOff>0</xdr:colOff>
      <xdr:row>108</xdr:row>
      <xdr:rowOff>76081</xdr:rowOff>
    </xdr:to>
    <xdr:cxnSp macro="">
      <xdr:nvCxnSpPr>
        <xdr:cNvPr id="471" name="直線コネクタ 470">
          <a:extLst>
            <a:ext uri="{FF2B5EF4-FFF2-40B4-BE49-F238E27FC236}">
              <a16:creationId xmlns:a16="http://schemas.microsoft.com/office/drawing/2014/main" id="{B45FEA73-F6B9-4356-A430-71E2006290A9}"/>
            </a:ext>
          </a:extLst>
        </xdr:cNvPr>
        <xdr:cNvCxnSpPr/>
      </xdr:nvCxnSpPr>
      <xdr:spPr>
        <a:xfrm flipV="1">
          <a:off x="9639300" y="18592678"/>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25054</xdr:rowOff>
    </xdr:from>
    <xdr:to>
      <xdr:col>46</xdr:col>
      <xdr:colOff>38100</xdr:colOff>
      <xdr:row>108</xdr:row>
      <xdr:rowOff>126654</xdr:rowOff>
    </xdr:to>
    <xdr:sp macro="" textlink="">
      <xdr:nvSpPr>
        <xdr:cNvPr id="472" name="楕円 471">
          <a:extLst>
            <a:ext uri="{FF2B5EF4-FFF2-40B4-BE49-F238E27FC236}">
              <a16:creationId xmlns:a16="http://schemas.microsoft.com/office/drawing/2014/main" id="{826EDE4E-1EB0-410B-BB39-1A2283D0F358}"/>
            </a:ext>
          </a:extLst>
        </xdr:cNvPr>
        <xdr:cNvSpPr/>
      </xdr:nvSpPr>
      <xdr:spPr>
        <a:xfrm>
          <a:off x="8699500" y="185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75854</xdr:rowOff>
    </xdr:from>
    <xdr:to>
      <xdr:col>50</xdr:col>
      <xdr:colOff>114300</xdr:colOff>
      <xdr:row>108</xdr:row>
      <xdr:rowOff>76081</xdr:rowOff>
    </xdr:to>
    <xdr:cxnSp macro="">
      <xdr:nvCxnSpPr>
        <xdr:cNvPr id="473" name="直線コネクタ 472">
          <a:extLst>
            <a:ext uri="{FF2B5EF4-FFF2-40B4-BE49-F238E27FC236}">
              <a16:creationId xmlns:a16="http://schemas.microsoft.com/office/drawing/2014/main" id="{447F151B-A8D4-4B00-89EC-5A1CEE6D645F}"/>
            </a:ext>
          </a:extLst>
        </xdr:cNvPr>
        <xdr:cNvCxnSpPr/>
      </xdr:nvCxnSpPr>
      <xdr:spPr>
        <a:xfrm>
          <a:off x="8750300" y="18592454"/>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25060</xdr:rowOff>
    </xdr:from>
    <xdr:to>
      <xdr:col>41</xdr:col>
      <xdr:colOff>101600</xdr:colOff>
      <xdr:row>108</xdr:row>
      <xdr:rowOff>126660</xdr:rowOff>
    </xdr:to>
    <xdr:sp macro="" textlink="">
      <xdr:nvSpPr>
        <xdr:cNvPr id="474" name="楕円 473">
          <a:extLst>
            <a:ext uri="{FF2B5EF4-FFF2-40B4-BE49-F238E27FC236}">
              <a16:creationId xmlns:a16="http://schemas.microsoft.com/office/drawing/2014/main" id="{6C7EE753-3297-4F12-9FD3-CCCD9EF3B971}"/>
            </a:ext>
          </a:extLst>
        </xdr:cNvPr>
        <xdr:cNvSpPr/>
      </xdr:nvSpPr>
      <xdr:spPr>
        <a:xfrm>
          <a:off x="7810500" y="185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75854</xdr:rowOff>
    </xdr:from>
    <xdr:to>
      <xdr:col>45</xdr:col>
      <xdr:colOff>177800</xdr:colOff>
      <xdr:row>108</xdr:row>
      <xdr:rowOff>75860</xdr:rowOff>
    </xdr:to>
    <xdr:cxnSp macro="">
      <xdr:nvCxnSpPr>
        <xdr:cNvPr id="475" name="直線コネクタ 474">
          <a:extLst>
            <a:ext uri="{FF2B5EF4-FFF2-40B4-BE49-F238E27FC236}">
              <a16:creationId xmlns:a16="http://schemas.microsoft.com/office/drawing/2014/main" id="{59E5F2A3-26F6-4E46-A079-EA54979AA81C}"/>
            </a:ext>
          </a:extLst>
        </xdr:cNvPr>
        <xdr:cNvCxnSpPr/>
      </xdr:nvCxnSpPr>
      <xdr:spPr>
        <a:xfrm flipV="1">
          <a:off x="7861300" y="18592454"/>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25067</xdr:rowOff>
    </xdr:from>
    <xdr:to>
      <xdr:col>36</xdr:col>
      <xdr:colOff>165100</xdr:colOff>
      <xdr:row>108</xdr:row>
      <xdr:rowOff>126667</xdr:rowOff>
    </xdr:to>
    <xdr:sp macro="" textlink="">
      <xdr:nvSpPr>
        <xdr:cNvPr id="476" name="楕円 475">
          <a:extLst>
            <a:ext uri="{FF2B5EF4-FFF2-40B4-BE49-F238E27FC236}">
              <a16:creationId xmlns:a16="http://schemas.microsoft.com/office/drawing/2014/main" id="{6D38D205-1C7C-4F3B-B36B-F16B69A88AF1}"/>
            </a:ext>
          </a:extLst>
        </xdr:cNvPr>
        <xdr:cNvSpPr/>
      </xdr:nvSpPr>
      <xdr:spPr>
        <a:xfrm>
          <a:off x="6921500" y="1854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75860</xdr:rowOff>
    </xdr:from>
    <xdr:to>
      <xdr:col>41</xdr:col>
      <xdr:colOff>50800</xdr:colOff>
      <xdr:row>108</xdr:row>
      <xdr:rowOff>75867</xdr:rowOff>
    </xdr:to>
    <xdr:cxnSp macro="">
      <xdr:nvCxnSpPr>
        <xdr:cNvPr id="477" name="直線コネクタ 476">
          <a:extLst>
            <a:ext uri="{FF2B5EF4-FFF2-40B4-BE49-F238E27FC236}">
              <a16:creationId xmlns:a16="http://schemas.microsoft.com/office/drawing/2014/main" id="{2FA7210D-BFF2-4725-B55D-9B44E3CE4FC2}"/>
            </a:ext>
          </a:extLst>
        </xdr:cNvPr>
        <xdr:cNvCxnSpPr/>
      </xdr:nvCxnSpPr>
      <xdr:spPr>
        <a:xfrm flipV="1">
          <a:off x="6972300" y="18592460"/>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78" name="n_1aveValue【港湾・漁港】&#10;一人当たり有形固定資産（償却資産）額">
          <a:extLst>
            <a:ext uri="{FF2B5EF4-FFF2-40B4-BE49-F238E27FC236}">
              <a16:creationId xmlns:a16="http://schemas.microsoft.com/office/drawing/2014/main" id="{395BFABB-39B6-4714-93A3-FDF9AD04F898}"/>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79" name="n_2aveValue【港湾・漁港】&#10;一人当たり有形固定資産（償却資産）額">
          <a:extLst>
            <a:ext uri="{FF2B5EF4-FFF2-40B4-BE49-F238E27FC236}">
              <a16:creationId xmlns:a16="http://schemas.microsoft.com/office/drawing/2014/main" id="{697025F4-B061-4B9C-8602-EF3BEE4CC03E}"/>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80" name="n_3aveValue【港湾・漁港】&#10;一人当たり有形固定資産（償却資産）額">
          <a:extLst>
            <a:ext uri="{FF2B5EF4-FFF2-40B4-BE49-F238E27FC236}">
              <a16:creationId xmlns:a16="http://schemas.microsoft.com/office/drawing/2014/main" id="{19B3FAA9-AFE2-47C8-BCAE-3D69A5A2EF3E}"/>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81" name="n_4aveValue【港湾・漁港】&#10;一人当たり有形固定資産（償却資産）額">
          <a:extLst>
            <a:ext uri="{FF2B5EF4-FFF2-40B4-BE49-F238E27FC236}">
              <a16:creationId xmlns:a16="http://schemas.microsoft.com/office/drawing/2014/main" id="{E5F54B7B-9BE3-46AF-9E8D-8720E9F63C14}"/>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118008</xdr:rowOff>
    </xdr:from>
    <xdr:ext cx="378565" cy="259045"/>
    <xdr:sp macro="" textlink="">
      <xdr:nvSpPr>
        <xdr:cNvPr id="482" name="n_1mainValue【港湾・漁港】&#10;一人当たり有形固定資産（償却資産）額">
          <a:extLst>
            <a:ext uri="{FF2B5EF4-FFF2-40B4-BE49-F238E27FC236}">
              <a16:creationId xmlns:a16="http://schemas.microsoft.com/office/drawing/2014/main" id="{52337FB8-9997-4E3F-B134-A0F138167A65}"/>
            </a:ext>
          </a:extLst>
        </xdr:cNvPr>
        <xdr:cNvSpPr txBox="1"/>
      </xdr:nvSpPr>
      <xdr:spPr>
        <a:xfrm>
          <a:off x="9437317" y="18634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117781</xdr:rowOff>
    </xdr:from>
    <xdr:ext cx="378565" cy="259045"/>
    <xdr:sp macro="" textlink="">
      <xdr:nvSpPr>
        <xdr:cNvPr id="483" name="n_2mainValue【港湾・漁港】&#10;一人当たり有形固定資産（償却資産）額">
          <a:extLst>
            <a:ext uri="{FF2B5EF4-FFF2-40B4-BE49-F238E27FC236}">
              <a16:creationId xmlns:a16="http://schemas.microsoft.com/office/drawing/2014/main" id="{C1115421-CFE7-4DCD-8366-E6D0AA8D0FF6}"/>
            </a:ext>
          </a:extLst>
        </xdr:cNvPr>
        <xdr:cNvSpPr txBox="1"/>
      </xdr:nvSpPr>
      <xdr:spPr>
        <a:xfrm>
          <a:off x="8561017" y="18634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117787</xdr:rowOff>
    </xdr:from>
    <xdr:ext cx="378565" cy="259045"/>
    <xdr:sp macro="" textlink="">
      <xdr:nvSpPr>
        <xdr:cNvPr id="484" name="n_3mainValue【港湾・漁港】&#10;一人当たり有形固定資産（償却資産）額">
          <a:extLst>
            <a:ext uri="{FF2B5EF4-FFF2-40B4-BE49-F238E27FC236}">
              <a16:creationId xmlns:a16="http://schemas.microsoft.com/office/drawing/2014/main" id="{64F840F0-3716-49D4-A1B1-E9E2032265AA}"/>
            </a:ext>
          </a:extLst>
        </xdr:cNvPr>
        <xdr:cNvSpPr txBox="1"/>
      </xdr:nvSpPr>
      <xdr:spPr>
        <a:xfrm>
          <a:off x="7672017" y="18634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117794</xdr:rowOff>
    </xdr:from>
    <xdr:ext cx="378565" cy="259045"/>
    <xdr:sp macro="" textlink="">
      <xdr:nvSpPr>
        <xdr:cNvPr id="485" name="n_4mainValue【港湾・漁港】&#10;一人当たり有形固定資産（償却資産）額">
          <a:extLst>
            <a:ext uri="{FF2B5EF4-FFF2-40B4-BE49-F238E27FC236}">
              <a16:creationId xmlns:a16="http://schemas.microsoft.com/office/drawing/2014/main" id="{9995BEE7-A072-450B-AAF5-B23F96BA83C5}"/>
            </a:ext>
          </a:extLst>
        </xdr:cNvPr>
        <xdr:cNvSpPr txBox="1"/>
      </xdr:nvSpPr>
      <xdr:spPr>
        <a:xfrm>
          <a:off x="6783017" y="18634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4B613345-B74C-40DA-BE12-287771D160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17FD9A1B-007E-4F1B-9B50-06DA9A45AF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E6D21024-4E20-4B4F-8338-FB428C9E2B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C745BC97-5332-41BF-961A-E798C28A0BA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2A2C61C2-6A69-41CF-ADF5-25D592F9CD0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37C7438C-1431-4357-926C-CE49B1A499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4484FBEF-653F-4A04-B013-C7205F5112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1D9D0DA7-BD1A-46C6-8D84-300A25C3338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4" name="正方形/長方形 493">
          <a:extLst>
            <a:ext uri="{FF2B5EF4-FFF2-40B4-BE49-F238E27FC236}">
              <a16:creationId xmlns:a16="http://schemas.microsoft.com/office/drawing/2014/main" id="{3C29A2A9-B001-4030-AF4E-95B8B4FA5DF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5" name="正方形/長方形 494">
          <a:extLst>
            <a:ext uri="{FF2B5EF4-FFF2-40B4-BE49-F238E27FC236}">
              <a16:creationId xmlns:a16="http://schemas.microsoft.com/office/drawing/2014/main" id="{611A52FE-F27A-4481-847B-F6600EA23D5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6" name="正方形/長方形 495">
          <a:extLst>
            <a:ext uri="{FF2B5EF4-FFF2-40B4-BE49-F238E27FC236}">
              <a16:creationId xmlns:a16="http://schemas.microsoft.com/office/drawing/2014/main" id="{3B913E8B-491D-42FD-83BB-97F5D0BE954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7" name="正方形/長方形 496">
          <a:extLst>
            <a:ext uri="{FF2B5EF4-FFF2-40B4-BE49-F238E27FC236}">
              <a16:creationId xmlns:a16="http://schemas.microsoft.com/office/drawing/2014/main" id="{9EBE8CA1-3C4C-4A58-9081-E2C072F96BD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8" name="正方形/長方形 497">
          <a:extLst>
            <a:ext uri="{FF2B5EF4-FFF2-40B4-BE49-F238E27FC236}">
              <a16:creationId xmlns:a16="http://schemas.microsoft.com/office/drawing/2014/main" id="{34C2A36D-2AE6-4A91-BCEB-9B10DAC42B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9" name="正方形/長方形 498">
          <a:extLst>
            <a:ext uri="{FF2B5EF4-FFF2-40B4-BE49-F238E27FC236}">
              <a16:creationId xmlns:a16="http://schemas.microsoft.com/office/drawing/2014/main" id="{1061C38B-E2CB-44F7-8EB4-A3400B9A699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0" name="正方形/長方形 499">
          <a:extLst>
            <a:ext uri="{FF2B5EF4-FFF2-40B4-BE49-F238E27FC236}">
              <a16:creationId xmlns:a16="http://schemas.microsoft.com/office/drawing/2014/main" id="{577CF40E-7399-435F-9683-BB7D5AC8C1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1" name="正方形/長方形 500">
          <a:extLst>
            <a:ext uri="{FF2B5EF4-FFF2-40B4-BE49-F238E27FC236}">
              <a16:creationId xmlns:a16="http://schemas.microsoft.com/office/drawing/2014/main" id="{891BB488-653F-4A1C-B4C4-F92C8F96E97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3858B954-A4A5-4A2A-8D2C-B94F041FC83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45465332-374D-48A7-BD93-127187AB1BF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A1B4A9F8-1990-4784-BD45-42294F9BC5A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B3193955-6830-4802-89CC-8067B21CF5D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7BBFF667-9252-466B-9FDF-CBB5BCBACE4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A3341C3C-258E-469F-BDBF-80CCF2DF6E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34729988-32A8-480F-A2D0-273801DFA82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C9777D08-1D67-40C4-9520-77C9B90EA30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CFF55A6E-FDA7-433D-A1DE-07DC233308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6D6CC16C-D415-478B-9FAE-E17ED10E62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D7DC84A2-E475-4889-AC5B-AB3ABF383D3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3DEE3F2D-62F1-495D-ADB2-C4D258CE937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ED731D9F-36A0-4AA3-8633-6C8A6E39D47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2ED0E4A8-69C5-42A0-9655-894DA29A8DC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D8F3123C-482E-4D0D-BD1D-F38033C41DD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5F3E7D0E-A8BC-4FCF-9384-E9CA537C7D4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6BFB281B-A808-40CA-88BD-8767A57EEC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F511EFA6-1887-41F8-AEE8-9D620E5001E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AECC8160-BFD9-4E11-B640-EA993797BD7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8436F925-060E-4775-AB6B-23D879E2C8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69DBD96B-06B5-4A42-8B6A-D4C7B12429D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C5D748CB-2CFB-4147-8D31-66BC423390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a:extLst>
            <a:ext uri="{FF2B5EF4-FFF2-40B4-BE49-F238E27FC236}">
              <a16:creationId xmlns:a16="http://schemas.microsoft.com/office/drawing/2014/main" id="{A906FD9D-0181-48DA-AABB-DEC9D8E5DEA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66E17AF4-B143-4C86-9E60-AD3C808C2B9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6" name="直線コネクタ 525">
          <a:extLst>
            <a:ext uri="{FF2B5EF4-FFF2-40B4-BE49-F238E27FC236}">
              <a16:creationId xmlns:a16="http://schemas.microsoft.com/office/drawing/2014/main" id="{80E53B18-91DA-4DD6-A0EC-A177D96C6802}"/>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7B164C61-79F1-4866-BFCD-B0624B54ACC9}"/>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8" name="直線コネクタ 527">
          <a:extLst>
            <a:ext uri="{FF2B5EF4-FFF2-40B4-BE49-F238E27FC236}">
              <a16:creationId xmlns:a16="http://schemas.microsoft.com/office/drawing/2014/main" id="{EF517144-F4EA-4AF4-A925-4F9A10DB67AB}"/>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41996B66-90B1-4ECF-9813-A3BD1AE1CC68}"/>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0" name="直線コネクタ 529">
          <a:extLst>
            <a:ext uri="{FF2B5EF4-FFF2-40B4-BE49-F238E27FC236}">
              <a16:creationId xmlns:a16="http://schemas.microsoft.com/office/drawing/2014/main" id="{9EFCBA25-B98E-4B74-83B8-3BB28C0D9CE0}"/>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9171BE90-2113-47CA-91D8-CFEE90A6DDE7}"/>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2" name="フローチャート: 判断 531">
          <a:extLst>
            <a:ext uri="{FF2B5EF4-FFF2-40B4-BE49-F238E27FC236}">
              <a16:creationId xmlns:a16="http://schemas.microsoft.com/office/drawing/2014/main" id="{FB671A51-CD53-4F45-990E-CFD9FF5A25DC}"/>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3" name="フローチャート: 判断 532">
          <a:extLst>
            <a:ext uri="{FF2B5EF4-FFF2-40B4-BE49-F238E27FC236}">
              <a16:creationId xmlns:a16="http://schemas.microsoft.com/office/drawing/2014/main" id="{FC95018B-5C03-416F-868D-1B36A860F707}"/>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4" name="フローチャート: 判断 533">
          <a:extLst>
            <a:ext uri="{FF2B5EF4-FFF2-40B4-BE49-F238E27FC236}">
              <a16:creationId xmlns:a16="http://schemas.microsoft.com/office/drawing/2014/main" id="{F38CBBC5-AB31-4A86-9AA2-CB1FA24757A4}"/>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5" name="フローチャート: 判断 534">
          <a:extLst>
            <a:ext uri="{FF2B5EF4-FFF2-40B4-BE49-F238E27FC236}">
              <a16:creationId xmlns:a16="http://schemas.microsoft.com/office/drawing/2014/main" id="{CE8E6791-576A-446A-8E43-FB53F3E9C947}"/>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6" name="フローチャート: 判断 535">
          <a:extLst>
            <a:ext uri="{FF2B5EF4-FFF2-40B4-BE49-F238E27FC236}">
              <a16:creationId xmlns:a16="http://schemas.microsoft.com/office/drawing/2014/main" id="{8C3C6D3F-8B62-4D46-9C37-E48368348100}"/>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64E53B71-ACBB-4A5B-9F47-2FA3682B8E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73021D0F-3C4B-42F2-BE5A-B0878134B8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CDC62C2-EF34-41DB-8A0B-4D5F78A92E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7502C1D1-A378-43DD-9CFC-6623CBED162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D06D1E0F-1D8C-48FF-868F-45631392617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542" name="楕円 541">
          <a:extLst>
            <a:ext uri="{FF2B5EF4-FFF2-40B4-BE49-F238E27FC236}">
              <a16:creationId xmlns:a16="http://schemas.microsoft.com/office/drawing/2014/main" id="{978545E9-EECB-4EB1-9B6A-3E62BF0C54BD}"/>
            </a:ext>
          </a:extLst>
        </xdr:cNvPr>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81AD820E-6DC5-49CC-83AE-11FEDF3793E1}"/>
            </a:ext>
          </a:extLst>
        </xdr:cNvPr>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92075</xdr:rowOff>
    </xdr:from>
    <xdr:to>
      <xdr:col>81</xdr:col>
      <xdr:colOff>101600</xdr:colOff>
      <xdr:row>62</xdr:row>
      <xdr:rowOff>22225</xdr:rowOff>
    </xdr:to>
    <xdr:sp macro="" textlink="">
      <xdr:nvSpPr>
        <xdr:cNvPr id="544" name="楕円 543">
          <a:extLst>
            <a:ext uri="{FF2B5EF4-FFF2-40B4-BE49-F238E27FC236}">
              <a16:creationId xmlns:a16="http://schemas.microsoft.com/office/drawing/2014/main" id="{3B2304F1-FCED-431C-8E6E-B51E6D7F9AC7}"/>
            </a:ext>
          </a:extLst>
        </xdr:cNvPr>
        <xdr:cNvSpPr/>
      </xdr:nvSpPr>
      <xdr:spPr>
        <a:xfrm>
          <a:off x="15430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139065</xdr:rowOff>
    </xdr:from>
    <xdr:to>
      <xdr:col>85</xdr:col>
      <xdr:colOff>127000</xdr:colOff>
      <xdr:row>61</xdr:row>
      <xdr:rowOff>142875</xdr:rowOff>
    </xdr:to>
    <xdr:cxnSp macro="">
      <xdr:nvCxnSpPr>
        <xdr:cNvPr id="545" name="直線コネクタ 544">
          <a:extLst>
            <a:ext uri="{FF2B5EF4-FFF2-40B4-BE49-F238E27FC236}">
              <a16:creationId xmlns:a16="http://schemas.microsoft.com/office/drawing/2014/main" id="{4EE03EDF-FA1C-4152-A82A-E04481C31913}"/>
            </a:ext>
          </a:extLst>
        </xdr:cNvPr>
        <xdr:cNvCxnSpPr/>
      </xdr:nvCxnSpPr>
      <xdr:spPr>
        <a:xfrm flipV="1">
          <a:off x="15481300" y="105975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46" name="楕円 545">
          <a:extLst>
            <a:ext uri="{FF2B5EF4-FFF2-40B4-BE49-F238E27FC236}">
              <a16:creationId xmlns:a16="http://schemas.microsoft.com/office/drawing/2014/main" id="{C23778AF-319A-499C-8348-0206BF58A80A}"/>
            </a:ext>
          </a:extLst>
        </xdr:cNvPr>
        <xdr:cNvSpPr/>
      </xdr:nvSpPr>
      <xdr:spPr>
        <a:xfrm>
          <a:off x="14541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120015</xdr:rowOff>
    </xdr:from>
    <xdr:to>
      <xdr:col>81</xdr:col>
      <xdr:colOff>50800</xdr:colOff>
      <xdr:row>61</xdr:row>
      <xdr:rowOff>142875</xdr:rowOff>
    </xdr:to>
    <xdr:cxnSp macro="">
      <xdr:nvCxnSpPr>
        <xdr:cNvPr id="547" name="直線コネクタ 546">
          <a:extLst>
            <a:ext uri="{FF2B5EF4-FFF2-40B4-BE49-F238E27FC236}">
              <a16:creationId xmlns:a16="http://schemas.microsoft.com/office/drawing/2014/main" id="{DB4EAE96-7573-4BA4-86D5-ABC6143DDC4D}"/>
            </a:ext>
          </a:extLst>
        </xdr:cNvPr>
        <xdr:cNvCxnSpPr/>
      </xdr:nvCxnSpPr>
      <xdr:spPr>
        <a:xfrm>
          <a:off x="14592300" y="105784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548" name="楕円 547">
          <a:extLst>
            <a:ext uri="{FF2B5EF4-FFF2-40B4-BE49-F238E27FC236}">
              <a16:creationId xmlns:a16="http://schemas.microsoft.com/office/drawing/2014/main" id="{4EBC0304-81E4-4C66-93C3-28DF32463DDE}"/>
            </a:ext>
          </a:extLst>
        </xdr:cNvPr>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93345</xdr:rowOff>
    </xdr:from>
    <xdr:to>
      <xdr:col>76</xdr:col>
      <xdr:colOff>114300</xdr:colOff>
      <xdr:row>61</xdr:row>
      <xdr:rowOff>120015</xdr:rowOff>
    </xdr:to>
    <xdr:cxnSp macro="">
      <xdr:nvCxnSpPr>
        <xdr:cNvPr id="549" name="直線コネクタ 548">
          <a:extLst>
            <a:ext uri="{FF2B5EF4-FFF2-40B4-BE49-F238E27FC236}">
              <a16:creationId xmlns:a16="http://schemas.microsoft.com/office/drawing/2014/main" id="{9634519D-DCF1-41CD-B019-0B48FC8324E8}"/>
            </a:ext>
          </a:extLst>
        </xdr:cNvPr>
        <xdr:cNvCxnSpPr/>
      </xdr:nvCxnSpPr>
      <xdr:spPr>
        <a:xfrm>
          <a:off x="13703300" y="1055179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xdr:rowOff>
    </xdr:from>
    <xdr:to>
      <xdr:col>67</xdr:col>
      <xdr:colOff>101600</xdr:colOff>
      <xdr:row>61</xdr:row>
      <xdr:rowOff>113665</xdr:rowOff>
    </xdr:to>
    <xdr:sp macro="" textlink="">
      <xdr:nvSpPr>
        <xdr:cNvPr id="550" name="楕円 549">
          <a:extLst>
            <a:ext uri="{FF2B5EF4-FFF2-40B4-BE49-F238E27FC236}">
              <a16:creationId xmlns:a16="http://schemas.microsoft.com/office/drawing/2014/main" id="{BFFC24AE-CC1F-40B8-86C4-0317E536B8BF}"/>
            </a:ext>
          </a:extLst>
        </xdr:cNvPr>
        <xdr:cNvSpPr/>
      </xdr:nvSpPr>
      <xdr:spPr>
        <a:xfrm>
          <a:off x="12763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62865</xdr:rowOff>
    </xdr:from>
    <xdr:to>
      <xdr:col>71</xdr:col>
      <xdr:colOff>177800</xdr:colOff>
      <xdr:row>61</xdr:row>
      <xdr:rowOff>93345</xdr:rowOff>
    </xdr:to>
    <xdr:cxnSp macro="">
      <xdr:nvCxnSpPr>
        <xdr:cNvPr id="551" name="直線コネクタ 550">
          <a:extLst>
            <a:ext uri="{FF2B5EF4-FFF2-40B4-BE49-F238E27FC236}">
              <a16:creationId xmlns:a16="http://schemas.microsoft.com/office/drawing/2014/main" id="{86EAB034-CA12-4231-A62B-A1C49725562C}"/>
            </a:ext>
          </a:extLst>
        </xdr:cNvPr>
        <xdr:cNvCxnSpPr/>
      </xdr:nvCxnSpPr>
      <xdr:spPr>
        <a:xfrm>
          <a:off x="12814300" y="105213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2" name="n_1aveValue【学校施設】&#10;有形固定資産減価償却率">
          <a:extLst>
            <a:ext uri="{FF2B5EF4-FFF2-40B4-BE49-F238E27FC236}">
              <a16:creationId xmlns:a16="http://schemas.microsoft.com/office/drawing/2014/main" id="{11B326A5-EC06-402C-828C-51B1D484BCE9}"/>
            </a:ext>
          </a:extLst>
        </xdr:cNvPr>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3" name="n_2aveValue【学校施設】&#10;有形固定資産減価償却率">
          <a:extLst>
            <a:ext uri="{FF2B5EF4-FFF2-40B4-BE49-F238E27FC236}">
              <a16:creationId xmlns:a16="http://schemas.microsoft.com/office/drawing/2014/main" id="{454F93D0-AE83-411D-B1A8-7C0B17D54589}"/>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4" name="n_3aveValue【学校施設】&#10;有形固定資産減価償却率">
          <a:extLst>
            <a:ext uri="{FF2B5EF4-FFF2-40B4-BE49-F238E27FC236}">
              <a16:creationId xmlns:a16="http://schemas.microsoft.com/office/drawing/2014/main" id="{76FCBC71-C5AA-4B1C-BE50-F73BF004DA70}"/>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5" name="n_4aveValue【学校施設】&#10;有形固定資産減価償却率">
          <a:extLst>
            <a:ext uri="{FF2B5EF4-FFF2-40B4-BE49-F238E27FC236}">
              <a16:creationId xmlns:a16="http://schemas.microsoft.com/office/drawing/2014/main" id="{0DD7448B-A86D-4879-8BC6-E58B42DEF35D}"/>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13352</xdr:rowOff>
    </xdr:from>
    <xdr:ext cx="405111" cy="259045"/>
    <xdr:sp macro="" textlink="">
      <xdr:nvSpPr>
        <xdr:cNvPr id="556" name="n_1mainValue【学校施設】&#10;有形固定資産減価償却率">
          <a:extLst>
            <a:ext uri="{FF2B5EF4-FFF2-40B4-BE49-F238E27FC236}">
              <a16:creationId xmlns:a16="http://schemas.microsoft.com/office/drawing/2014/main" id="{B519AF2A-4618-4ECD-B83E-45634975130F}"/>
            </a:ext>
          </a:extLst>
        </xdr:cNvPr>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57" name="n_2mainValue【学校施設】&#10;有形固定資産減価償却率">
          <a:extLst>
            <a:ext uri="{FF2B5EF4-FFF2-40B4-BE49-F238E27FC236}">
              <a16:creationId xmlns:a16="http://schemas.microsoft.com/office/drawing/2014/main" id="{3DD276BF-CA84-47FF-A7BF-869DBFDD7D52}"/>
            </a:ext>
          </a:extLst>
        </xdr:cNvPr>
        <xdr:cNvSpPr txBox="1"/>
      </xdr:nvSpPr>
      <xdr:spPr>
        <a:xfrm>
          <a:off x="14389744"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558" name="n_3mainValue【学校施設】&#10;有形固定資産減価償却率">
          <a:extLst>
            <a:ext uri="{FF2B5EF4-FFF2-40B4-BE49-F238E27FC236}">
              <a16:creationId xmlns:a16="http://schemas.microsoft.com/office/drawing/2014/main" id="{E2916290-E617-4650-941C-EA4E5CD2D6BE}"/>
            </a:ext>
          </a:extLst>
        </xdr:cNvPr>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104792</xdr:rowOff>
    </xdr:from>
    <xdr:ext cx="405111" cy="259045"/>
    <xdr:sp macro="" textlink="">
      <xdr:nvSpPr>
        <xdr:cNvPr id="559" name="n_4mainValue【学校施設】&#10;有形固定資産減価償却率">
          <a:extLst>
            <a:ext uri="{FF2B5EF4-FFF2-40B4-BE49-F238E27FC236}">
              <a16:creationId xmlns:a16="http://schemas.microsoft.com/office/drawing/2014/main" id="{C3A18D84-8055-4319-81CE-2A5055C41E41}"/>
            </a:ext>
          </a:extLst>
        </xdr:cNvPr>
        <xdr:cNvSpPr txBox="1"/>
      </xdr:nvSpPr>
      <xdr:spPr>
        <a:xfrm>
          <a:off x="12611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C82783C0-34BE-41F3-B2DD-55272F2FBD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F7F7D2DB-3258-43D8-98D8-E35E5AAD0CB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8F6F4904-9577-4992-A210-9FDA520BDD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0226DF3A-BC0E-4442-AC8E-704B700BD2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9900AEAB-C1F1-4BEC-9BCE-2D485B6438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96A57454-716A-4AC4-830A-D55AD05CB7A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1CB6CA6E-FFB2-429C-A62D-F14CD5CEC9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4F26CC9B-42AB-4DB8-8067-22765AF132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A3462B2A-4192-45F7-AC3A-8719439215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B3EF9896-4B61-4E7D-8E91-144993F38C5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53C04714-CA61-42AE-82AC-10117D3701D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76806121-F629-47F4-A2E0-4F6BD9C49E7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A5B271C2-B64A-4D12-95A1-6E7C6B49DCB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11F2C3EF-A70A-4092-B9FC-DC0782E8A99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A9E577BF-1DBB-4B0A-9F0A-12B8A5BAD91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4776A507-E868-43DB-885F-4FEE0ADA5BB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17FD5B01-6BE9-4A5B-AD84-62A4529C82B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A0875898-850C-47F1-9F86-F74D5597993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63AD245C-8834-4487-8ED7-746F181634E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F02E904A-AF87-4622-AF10-38A29A8BA04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4651555E-E7A1-44D4-BEA5-1C3FD47F3B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831FE0C4-74CD-4699-BCD6-7EAAA27DC4A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97F75D3E-457D-4E71-A78C-5ADDD083108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3" name="直線コネクタ 582">
          <a:extLst>
            <a:ext uri="{FF2B5EF4-FFF2-40B4-BE49-F238E27FC236}">
              <a16:creationId xmlns:a16="http://schemas.microsoft.com/office/drawing/2014/main" id="{36C1250E-870D-4750-AD81-40868E4383E6}"/>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4" name="【学校施設】&#10;一人当たり面積最小値テキスト">
          <a:extLst>
            <a:ext uri="{FF2B5EF4-FFF2-40B4-BE49-F238E27FC236}">
              <a16:creationId xmlns:a16="http://schemas.microsoft.com/office/drawing/2014/main" id="{F0589CE6-576B-4919-A8A9-B54E25A63E56}"/>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5" name="直線コネクタ 584">
          <a:extLst>
            <a:ext uri="{FF2B5EF4-FFF2-40B4-BE49-F238E27FC236}">
              <a16:creationId xmlns:a16="http://schemas.microsoft.com/office/drawing/2014/main" id="{4D7C009D-5016-4D36-96D3-3841116177B2}"/>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6" name="【学校施設】&#10;一人当たり面積最大値テキスト">
          <a:extLst>
            <a:ext uri="{FF2B5EF4-FFF2-40B4-BE49-F238E27FC236}">
              <a16:creationId xmlns:a16="http://schemas.microsoft.com/office/drawing/2014/main" id="{44B67719-8E0F-476F-82B6-AAD63A607D1B}"/>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7" name="直線コネクタ 586">
          <a:extLst>
            <a:ext uri="{FF2B5EF4-FFF2-40B4-BE49-F238E27FC236}">
              <a16:creationId xmlns:a16="http://schemas.microsoft.com/office/drawing/2014/main" id="{928C207B-C7A1-4E0F-90A4-343FBA39891E}"/>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8" name="【学校施設】&#10;一人当たり面積平均値テキスト">
          <a:extLst>
            <a:ext uri="{FF2B5EF4-FFF2-40B4-BE49-F238E27FC236}">
              <a16:creationId xmlns:a16="http://schemas.microsoft.com/office/drawing/2014/main" id="{961C31E4-FA14-491D-A842-650EE760470B}"/>
            </a:ext>
          </a:extLst>
        </xdr:cNvPr>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9" name="フローチャート: 判断 588">
          <a:extLst>
            <a:ext uri="{FF2B5EF4-FFF2-40B4-BE49-F238E27FC236}">
              <a16:creationId xmlns:a16="http://schemas.microsoft.com/office/drawing/2014/main" id="{F6F88AE7-A0C0-4CE9-AC33-5406FF5810BE}"/>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0" name="フローチャート: 判断 589">
          <a:extLst>
            <a:ext uri="{FF2B5EF4-FFF2-40B4-BE49-F238E27FC236}">
              <a16:creationId xmlns:a16="http://schemas.microsoft.com/office/drawing/2014/main" id="{7578F1BE-18B3-4089-A02E-A5B7BB42A3A4}"/>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1" name="フローチャート: 判断 590">
          <a:extLst>
            <a:ext uri="{FF2B5EF4-FFF2-40B4-BE49-F238E27FC236}">
              <a16:creationId xmlns:a16="http://schemas.microsoft.com/office/drawing/2014/main" id="{0676AA94-09C4-4703-929F-62BFA8C4D150}"/>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2" name="フローチャート: 判断 591">
          <a:extLst>
            <a:ext uri="{FF2B5EF4-FFF2-40B4-BE49-F238E27FC236}">
              <a16:creationId xmlns:a16="http://schemas.microsoft.com/office/drawing/2014/main" id="{8A8BED3D-A37C-4ADB-9E7C-AFE74A0835E8}"/>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3" name="フローチャート: 判断 592">
          <a:extLst>
            <a:ext uri="{FF2B5EF4-FFF2-40B4-BE49-F238E27FC236}">
              <a16:creationId xmlns:a16="http://schemas.microsoft.com/office/drawing/2014/main" id="{24C566EF-14D6-48E5-A495-B3087DDCADD6}"/>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E7FE566-633E-4F36-ABF9-C397FB0337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2F4E24F8-3BC8-4013-BE7C-DCDD527041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A7F73FD-13C8-451D-9AF7-DBA54F824BE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A786AA4-29A8-4B13-892E-EB8427E80B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EE89052C-042D-4552-8861-27EEB6ACC27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xdr:rowOff>
    </xdr:from>
    <xdr:to>
      <xdr:col>116</xdr:col>
      <xdr:colOff>114300</xdr:colOff>
      <xdr:row>62</xdr:row>
      <xdr:rowOff>110617</xdr:rowOff>
    </xdr:to>
    <xdr:sp macro="" textlink="">
      <xdr:nvSpPr>
        <xdr:cNvPr id="599" name="楕円 598">
          <a:extLst>
            <a:ext uri="{FF2B5EF4-FFF2-40B4-BE49-F238E27FC236}">
              <a16:creationId xmlns:a16="http://schemas.microsoft.com/office/drawing/2014/main" id="{2ABB62ED-0640-40B9-AA94-8EC7435D9CF9}"/>
            </a:ext>
          </a:extLst>
        </xdr:cNvPr>
        <xdr:cNvSpPr/>
      </xdr:nvSpPr>
      <xdr:spPr>
        <a:xfrm>
          <a:off x="22110700" y="106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95394</xdr:rowOff>
    </xdr:from>
    <xdr:ext cx="469744" cy="259045"/>
    <xdr:sp macro="" textlink="">
      <xdr:nvSpPr>
        <xdr:cNvPr id="600" name="【学校施設】&#10;一人当たり面積該当値テキスト">
          <a:extLst>
            <a:ext uri="{FF2B5EF4-FFF2-40B4-BE49-F238E27FC236}">
              <a16:creationId xmlns:a16="http://schemas.microsoft.com/office/drawing/2014/main" id="{221C5913-1470-47D7-8739-91009B9DF558}"/>
            </a:ext>
          </a:extLst>
        </xdr:cNvPr>
        <xdr:cNvSpPr txBox="1"/>
      </xdr:nvSpPr>
      <xdr:spPr>
        <a:xfrm>
          <a:off x="22199600" y="1055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16446</xdr:rowOff>
    </xdr:from>
    <xdr:to>
      <xdr:col>112</xdr:col>
      <xdr:colOff>38100</xdr:colOff>
      <xdr:row>62</xdr:row>
      <xdr:rowOff>118046</xdr:rowOff>
    </xdr:to>
    <xdr:sp macro="" textlink="">
      <xdr:nvSpPr>
        <xdr:cNvPr id="601" name="楕円 600">
          <a:extLst>
            <a:ext uri="{FF2B5EF4-FFF2-40B4-BE49-F238E27FC236}">
              <a16:creationId xmlns:a16="http://schemas.microsoft.com/office/drawing/2014/main" id="{B1E78FB3-C1DC-439D-A40A-0CE03D7D547E}"/>
            </a:ext>
          </a:extLst>
        </xdr:cNvPr>
        <xdr:cNvSpPr/>
      </xdr:nvSpPr>
      <xdr:spPr>
        <a:xfrm>
          <a:off x="21272500" y="1064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59817</xdr:rowOff>
    </xdr:from>
    <xdr:to>
      <xdr:col>116</xdr:col>
      <xdr:colOff>63500</xdr:colOff>
      <xdr:row>62</xdr:row>
      <xdr:rowOff>67246</xdr:rowOff>
    </xdr:to>
    <xdr:cxnSp macro="">
      <xdr:nvCxnSpPr>
        <xdr:cNvPr id="602" name="直線コネクタ 601">
          <a:extLst>
            <a:ext uri="{FF2B5EF4-FFF2-40B4-BE49-F238E27FC236}">
              <a16:creationId xmlns:a16="http://schemas.microsoft.com/office/drawing/2014/main" id="{7FC7FF00-3298-42D0-9157-45AA2A0C5341}"/>
            </a:ext>
          </a:extLst>
        </xdr:cNvPr>
        <xdr:cNvCxnSpPr/>
      </xdr:nvCxnSpPr>
      <xdr:spPr>
        <a:xfrm flipV="1">
          <a:off x="21323300" y="1068971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22352</xdr:rowOff>
    </xdr:from>
    <xdr:to>
      <xdr:col>107</xdr:col>
      <xdr:colOff>101600</xdr:colOff>
      <xdr:row>62</xdr:row>
      <xdr:rowOff>123952</xdr:rowOff>
    </xdr:to>
    <xdr:sp macro="" textlink="">
      <xdr:nvSpPr>
        <xdr:cNvPr id="603" name="楕円 602">
          <a:extLst>
            <a:ext uri="{FF2B5EF4-FFF2-40B4-BE49-F238E27FC236}">
              <a16:creationId xmlns:a16="http://schemas.microsoft.com/office/drawing/2014/main" id="{695B4A47-FC87-4445-AF2C-BD9B7EBF3235}"/>
            </a:ext>
          </a:extLst>
        </xdr:cNvPr>
        <xdr:cNvSpPr/>
      </xdr:nvSpPr>
      <xdr:spPr>
        <a:xfrm>
          <a:off x="203835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67246</xdr:rowOff>
    </xdr:from>
    <xdr:to>
      <xdr:col>111</xdr:col>
      <xdr:colOff>177800</xdr:colOff>
      <xdr:row>62</xdr:row>
      <xdr:rowOff>73152</xdr:rowOff>
    </xdr:to>
    <xdr:cxnSp macro="">
      <xdr:nvCxnSpPr>
        <xdr:cNvPr id="604" name="直線コネクタ 603">
          <a:extLst>
            <a:ext uri="{FF2B5EF4-FFF2-40B4-BE49-F238E27FC236}">
              <a16:creationId xmlns:a16="http://schemas.microsoft.com/office/drawing/2014/main" id="{D3B1ABE8-2B59-4886-B2DC-82D88F3A1F47}"/>
            </a:ext>
          </a:extLst>
        </xdr:cNvPr>
        <xdr:cNvCxnSpPr/>
      </xdr:nvCxnSpPr>
      <xdr:spPr>
        <a:xfrm flipV="1">
          <a:off x="20434300" y="10697146"/>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28257</xdr:rowOff>
    </xdr:from>
    <xdr:to>
      <xdr:col>102</xdr:col>
      <xdr:colOff>165100</xdr:colOff>
      <xdr:row>62</xdr:row>
      <xdr:rowOff>129857</xdr:rowOff>
    </xdr:to>
    <xdr:sp macro="" textlink="">
      <xdr:nvSpPr>
        <xdr:cNvPr id="605" name="楕円 604">
          <a:extLst>
            <a:ext uri="{FF2B5EF4-FFF2-40B4-BE49-F238E27FC236}">
              <a16:creationId xmlns:a16="http://schemas.microsoft.com/office/drawing/2014/main" id="{7F0DF6D9-B2FD-42A0-99A3-2C89E85CEF35}"/>
            </a:ext>
          </a:extLst>
        </xdr:cNvPr>
        <xdr:cNvSpPr/>
      </xdr:nvSpPr>
      <xdr:spPr>
        <a:xfrm>
          <a:off x="19494500" y="106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73152</xdr:rowOff>
    </xdr:from>
    <xdr:to>
      <xdr:col>107</xdr:col>
      <xdr:colOff>50800</xdr:colOff>
      <xdr:row>62</xdr:row>
      <xdr:rowOff>79057</xdr:rowOff>
    </xdr:to>
    <xdr:cxnSp macro="">
      <xdr:nvCxnSpPr>
        <xdr:cNvPr id="606" name="直線コネクタ 605">
          <a:extLst>
            <a:ext uri="{FF2B5EF4-FFF2-40B4-BE49-F238E27FC236}">
              <a16:creationId xmlns:a16="http://schemas.microsoft.com/office/drawing/2014/main" id="{03FBBD70-02AF-4762-8D57-42AE71A6745E}"/>
            </a:ext>
          </a:extLst>
        </xdr:cNvPr>
        <xdr:cNvCxnSpPr/>
      </xdr:nvCxnSpPr>
      <xdr:spPr>
        <a:xfrm flipV="1">
          <a:off x="19545300" y="10703052"/>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34734</xdr:rowOff>
    </xdr:from>
    <xdr:to>
      <xdr:col>98</xdr:col>
      <xdr:colOff>38100</xdr:colOff>
      <xdr:row>62</xdr:row>
      <xdr:rowOff>136334</xdr:rowOff>
    </xdr:to>
    <xdr:sp macro="" textlink="">
      <xdr:nvSpPr>
        <xdr:cNvPr id="607" name="楕円 606">
          <a:extLst>
            <a:ext uri="{FF2B5EF4-FFF2-40B4-BE49-F238E27FC236}">
              <a16:creationId xmlns:a16="http://schemas.microsoft.com/office/drawing/2014/main" id="{63FCEB80-7A3C-4CAA-B8EB-A1A7CA7D3D54}"/>
            </a:ext>
          </a:extLst>
        </xdr:cNvPr>
        <xdr:cNvSpPr/>
      </xdr:nvSpPr>
      <xdr:spPr>
        <a:xfrm>
          <a:off x="18605500" y="106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79057</xdr:rowOff>
    </xdr:from>
    <xdr:to>
      <xdr:col>102</xdr:col>
      <xdr:colOff>114300</xdr:colOff>
      <xdr:row>62</xdr:row>
      <xdr:rowOff>85534</xdr:rowOff>
    </xdr:to>
    <xdr:cxnSp macro="">
      <xdr:nvCxnSpPr>
        <xdr:cNvPr id="608" name="直線コネクタ 607">
          <a:extLst>
            <a:ext uri="{FF2B5EF4-FFF2-40B4-BE49-F238E27FC236}">
              <a16:creationId xmlns:a16="http://schemas.microsoft.com/office/drawing/2014/main" id="{D3CCC4AC-580C-4CF9-B8FA-7F84DB8A99DA}"/>
            </a:ext>
          </a:extLst>
        </xdr:cNvPr>
        <xdr:cNvCxnSpPr/>
      </xdr:nvCxnSpPr>
      <xdr:spPr>
        <a:xfrm flipV="1">
          <a:off x="18656300" y="1070895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9" name="n_1aveValue【学校施設】&#10;一人当たり面積">
          <a:extLst>
            <a:ext uri="{FF2B5EF4-FFF2-40B4-BE49-F238E27FC236}">
              <a16:creationId xmlns:a16="http://schemas.microsoft.com/office/drawing/2014/main" id="{03320BF9-7D78-4E50-8211-6F5967EAE3C5}"/>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0" name="n_2aveValue【学校施設】&#10;一人当たり面積">
          <a:extLst>
            <a:ext uri="{FF2B5EF4-FFF2-40B4-BE49-F238E27FC236}">
              <a16:creationId xmlns:a16="http://schemas.microsoft.com/office/drawing/2014/main" id="{81C9B09B-E6CA-4D0A-A10F-B24AC9BD0144}"/>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1" name="n_3aveValue【学校施設】&#10;一人当たり面積">
          <a:extLst>
            <a:ext uri="{FF2B5EF4-FFF2-40B4-BE49-F238E27FC236}">
              <a16:creationId xmlns:a16="http://schemas.microsoft.com/office/drawing/2014/main" id="{62EA56F5-EE39-4B78-96DB-ACBA9EB93EDB}"/>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2" name="n_4aveValue【学校施設】&#10;一人当たり面積">
          <a:extLst>
            <a:ext uri="{FF2B5EF4-FFF2-40B4-BE49-F238E27FC236}">
              <a16:creationId xmlns:a16="http://schemas.microsoft.com/office/drawing/2014/main" id="{3ABA6DF0-0CC2-44B5-8AD2-7332857AB47B}"/>
            </a:ext>
          </a:extLst>
        </xdr:cNvPr>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109173</xdr:rowOff>
    </xdr:from>
    <xdr:ext cx="469744" cy="259045"/>
    <xdr:sp macro="" textlink="">
      <xdr:nvSpPr>
        <xdr:cNvPr id="613" name="n_1mainValue【学校施設】&#10;一人当たり面積">
          <a:extLst>
            <a:ext uri="{FF2B5EF4-FFF2-40B4-BE49-F238E27FC236}">
              <a16:creationId xmlns:a16="http://schemas.microsoft.com/office/drawing/2014/main" id="{07C41862-A1FB-4811-82C5-948C987B3D24}"/>
            </a:ext>
          </a:extLst>
        </xdr:cNvPr>
        <xdr:cNvSpPr txBox="1"/>
      </xdr:nvSpPr>
      <xdr:spPr>
        <a:xfrm>
          <a:off x="21075727" y="1073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115079</xdr:rowOff>
    </xdr:from>
    <xdr:ext cx="469744" cy="259045"/>
    <xdr:sp macro="" textlink="">
      <xdr:nvSpPr>
        <xdr:cNvPr id="614" name="n_2mainValue【学校施設】&#10;一人当たり面積">
          <a:extLst>
            <a:ext uri="{FF2B5EF4-FFF2-40B4-BE49-F238E27FC236}">
              <a16:creationId xmlns:a16="http://schemas.microsoft.com/office/drawing/2014/main" id="{D7BD89CE-73E0-4180-82E1-8C97D158B716}"/>
            </a:ext>
          </a:extLst>
        </xdr:cNvPr>
        <xdr:cNvSpPr txBox="1"/>
      </xdr:nvSpPr>
      <xdr:spPr>
        <a:xfrm>
          <a:off x="20199427" y="1074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120984</xdr:rowOff>
    </xdr:from>
    <xdr:ext cx="469744" cy="259045"/>
    <xdr:sp macro="" textlink="">
      <xdr:nvSpPr>
        <xdr:cNvPr id="615" name="n_3mainValue【学校施設】&#10;一人当たり面積">
          <a:extLst>
            <a:ext uri="{FF2B5EF4-FFF2-40B4-BE49-F238E27FC236}">
              <a16:creationId xmlns:a16="http://schemas.microsoft.com/office/drawing/2014/main" id="{2789D65B-00AE-4423-9298-C23346B1B7B8}"/>
            </a:ext>
          </a:extLst>
        </xdr:cNvPr>
        <xdr:cNvSpPr txBox="1"/>
      </xdr:nvSpPr>
      <xdr:spPr>
        <a:xfrm>
          <a:off x="19310427" y="1075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127461</xdr:rowOff>
    </xdr:from>
    <xdr:ext cx="469744" cy="259045"/>
    <xdr:sp macro="" textlink="">
      <xdr:nvSpPr>
        <xdr:cNvPr id="616" name="n_4mainValue【学校施設】&#10;一人当たり面積">
          <a:extLst>
            <a:ext uri="{FF2B5EF4-FFF2-40B4-BE49-F238E27FC236}">
              <a16:creationId xmlns:a16="http://schemas.microsoft.com/office/drawing/2014/main" id="{4DCA6B31-1ACF-4115-A74F-560E4C71F1A6}"/>
            </a:ext>
          </a:extLst>
        </xdr:cNvPr>
        <xdr:cNvSpPr txBox="1"/>
      </xdr:nvSpPr>
      <xdr:spPr>
        <a:xfrm>
          <a:off x="18421427" y="107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3EAF59F3-F0F2-49C5-B2D0-06D6DD1A5EE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624F3A17-D9AB-4C73-ABE7-4D89A883DF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6CC7F6B1-D30B-49C2-AD2E-E51CE2BF43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3B9FE769-44FE-4014-B6BF-DFBBC656A6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718FB4FC-6B05-428B-A115-9603FB27F9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A6CBB0AF-604F-445D-A5CD-A55ABC2CE1D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D91F8585-8837-4DF6-A723-BEFDC899EC9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4D387C1A-01AF-49A2-96EB-CEA5E171356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115E3137-B8EC-4E12-AAFE-F465941020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2B6C01D3-4AAD-4492-93B5-809A6F28AF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14975A5C-FE05-4D86-84A7-023C89D8493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1D78CAFC-3780-40DD-ABA6-CEFCDF13438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EBE4BD6-CA0E-4D13-88A5-7FE93162182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FE9D792B-F5E5-46D0-AE15-85660DDE63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97FABD98-33ED-454D-90D7-E7187107565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22179F18-96B1-4872-A545-EF350C6E412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C10AD-3E3E-46D9-B996-1648F37D49B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D8FA7A2C-6114-427B-BF77-9232090C88E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487289CB-2516-4565-AE21-2F045F6C06C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5E7C8726-9609-4D29-90FE-EDF429267BA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627595EF-C8E8-47D1-A6F9-40A9F3FD9C8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2BD30FD7-5E5C-4646-A703-3C946A76BC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88286FC4-A20F-4FF1-98DA-A8790C1F5DB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5A62EA53-0581-4719-A6E1-32ED5FB3D18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a:extLst>
            <a:ext uri="{FF2B5EF4-FFF2-40B4-BE49-F238E27FC236}">
              <a16:creationId xmlns:a16="http://schemas.microsoft.com/office/drawing/2014/main" id="{B671164E-6DF0-4614-A0B2-86EE25B16EA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9F42252B-8F8D-479E-8B96-D2C0FEDAC70C}"/>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a:extLst>
            <a:ext uri="{FF2B5EF4-FFF2-40B4-BE49-F238E27FC236}">
              <a16:creationId xmlns:a16="http://schemas.microsoft.com/office/drawing/2014/main" id="{3BD0EDBE-8EC5-4641-8BFA-930B4D7081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F00A5F8B-7711-4A5E-A7CE-D1AD6D290D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5" name="【児童館】&#10;有形固定資産減価償却率最大値テキスト">
          <a:extLst>
            <a:ext uri="{FF2B5EF4-FFF2-40B4-BE49-F238E27FC236}">
              <a16:creationId xmlns:a16="http://schemas.microsoft.com/office/drawing/2014/main" id="{8701FF52-DE51-4884-8EC8-581CCECA3A6B}"/>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6" name="直線コネクタ 645">
          <a:extLst>
            <a:ext uri="{FF2B5EF4-FFF2-40B4-BE49-F238E27FC236}">
              <a16:creationId xmlns:a16="http://schemas.microsoft.com/office/drawing/2014/main" id="{DDB2ED33-E0FD-4624-9CEA-70352C3DAF2F}"/>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7" name="【児童館】&#10;有形固定資産減価償却率平均値テキスト">
          <a:extLst>
            <a:ext uri="{FF2B5EF4-FFF2-40B4-BE49-F238E27FC236}">
              <a16:creationId xmlns:a16="http://schemas.microsoft.com/office/drawing/2014/main" id="{00AA9979-67D5-4ECF-BC9D-706E2A412FE7}"/>
            </a:ext>
          </a:extLst>
        </xdr:cNvPr>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8" name="フローチャート: 判断 647">
          <a:extLst>
            <a:ext uri="{FF2B5EF4-FFF2-40B4-BE49-F238E27FC236}">
              <a16:creationId xmlns:a16="http://schemas.microsoft.com/office/drawing/2014/main" id="{0F9FC1A2-EE5C-42DC-819F-04D80C869DDD}"/>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9" name="フローチャート: 判断 648">
          <a:extLst>
            <a:ext uri="{FF2B5EF4-FFF2-40B4-BE49-F238E27FC236}">
              <a16:creationId xmlns:a16="http://schemas.microsoft.com/office/drawing/2014/main" id="{69649B0F-ED09-4023-878C-366690EF1F65}"/>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50" name="フローチャート: 判断 649">
          <a:extLst>
            <a:ext uri="{FF2B5EF4-FFF2-40B4-BE49-F238E27FC236}">
              <a16:creationId xmlns:a16="http://schemas.microsoft.com/office/drawing/2014/main" id="{6DA13F52-BCF2-4C46-B4FC-85FBE6B8ED9C}"/>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1" name="フローチャート: 判断 650">
          <a:extLst>
            <a:ext uri="{FF2B5EF4-FFF2-40B4-BE49-F238E27FC236}">
              <a16:creationId xmlns:a16="http://schemas.microsoft.com/office/drawing/2014/main" id="{79412D3D-6C34-4247-B54A-C27AD4CDCAD7}"/>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2" name="フローチャート: 判断 651">
          <a:extLst>
            <a:ext uri="{FF2B5EF4-FFF2-40B4-BE49-F238E27FC236}">
              <a16:creationId xmlns:a16="http://schemas.microsoft.com/office/drawing/2014/main" id="{D7ACD624-876E-4F3B-ADA7-78ECB154A213}"/>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E0276DB8-C08D-4E90-8CD6-A33F863567B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7893682-02D6-410B-B796-DF790BBD32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39FBA0B4-A427-42A6-956A-7D1004DD3F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B4CC0D4B-05AA-4E10-8916-919685A4722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A889228F-E0CC-4044-B3F7-5F9D61C02B6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166914</xdr:rowOff>
    </xdr:from>
    <xdr:to>
      <xdr:col>85</xdr:col>
      <xdr:colOff>177800</xdr:colOff>
      <xdr:row>84</xdr:row>
      <xdr:rowOff>97064</xdr:rowOff>
    </xdr:to>
    <xdr:sp macro="" textlink="">
      <xdr:nvSpPr>
        <xdr:cNvPr id="658" name="楕円 657">
          <a:extLst>
            <a:ext uri="{FF2B5EF4-FFF2-40B4-BE49-F238E27FC236}">
              <a16:creationId xmlns:a16="http://schemas.microsoft.com/office/drawing/2014/main" id="{06F95178-3288-49C6-98D1-480E8F82AED9}"/>
            </a:ext>
          </a:extLst>
        </xdr:cNvPr>
        <xdr:cNvSpPr/>
      </xdr:nvSpPr>
      <xdr:spPr>
        <a:xfrm>
          <a:off x="162687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145341</xdr:rowOff>
    </xdr:from>
    <xdr:ext cx="405111" cy="259045"/>
    <xdr:sp macro="" textlink="">
      <xdr:nvSpPr>
        <xdr:cNvPr id="659" name="【児童館】&#10;有形固定資産減価償却率該当値テキスト">
          <a:extLst>
            <a:ext uri="{FF2B5EF4-FFF2-40B4-BE49-F238E27FC236}">
              <a16:creationId xmlns:a16="http://schemas.microsoft.com/office/drawing/2014/main" id="{96FF6315-0781-46ED-8210-FC985C3E3172}"/>
            </a:ext>
          </a:extLst>
        </xdr:cNvPr>
        <xdr:cNvSpPr txBox="1"/>
      </xdr:nvSpPr>
      <xdr:spPr>
        <a:xfrm>
          <a:off x="16357600"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660" name="楕円 659">
          <a:extLst>
            <a:ext uri="{FF2B5EF4-FFF2-40B4-BE49-F238E27FC236}">
              <a16:creationId xmlns:a16="http://schemas.microsoft.com/office/drawing/2014/main" id="{A6D60C4D-22F1-4D1D-A0C9-C1401F47C88B}"/>
            </a:ext>
          </a:extLst>
        </xdr:cNvPr>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46264</xdr:rowOff>
    </xdr:to>
    <xdr:cxnSp macro="">
      <xdr:nvCxnSpPr>
        <xdr:cNvPr id="661" name="直線コネクタ 660">
          <a:extLst>
            <a:ext uri="{FF2B5EF4-FFF2-40B4-BE49-F238E27FC236}">
              <a16:creationId xmlns:a16="http://schemas.microsoft.com/office/drawing/2014/main" id="{4D1A98E1-904C-44FC-9325-8E5988B82C7F}"/>
            </a:ext>
          </a:extLst>
        </xdr:cNvPr>
        <xdr:cNvCxnSpPr/>
      </xdr:nvCxnSpPr>
      <xdr:spPr>
        <a:xfrm>
          <a:off x="15481300" y="1442030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111398</xdr:rowOff>
    </xdr:from>
    <xdr:to>
      <xdr:col>76</xdr:col>
      <xdr:colOff>165100</xdr:colOff>
      <xdr:row>84</xdr:row>
      <xdr:rowOff>41548</xdr:rowOff>
    </xdr:to>
    <xdr:sp macro="" textlink="">
      <xdr:nvSpPr>
        <xdr:cNvPr id="662" name="楕円 661">
          <a:extLst>
            <a:ext uri="{FF2B5EF4-FFF2-40B4-BE49-F238E27FC236}">
              <a16:creationId xmlns:a16="http://schemas.microsoft.com/office/drawing/2014/main" id="{E8131998-A8A3-40A6-B1E8-9C3CEE18BE6D}"/>
            </a:ext>
          </a:extLst>
        </xdr:cNvPr>
        <xdr:cNvSpPr/>
      </xdr:nvSpPr>
      <xdr:spPr>
        <a:xfrm>
          <a:off x="14541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162198</xdr:rowOff>
    </xdr:from>
    <xdr:to>
      <xdr:col>81</xdr:col>
      <xdr:colOff>50800</xdr:colOff>
      <xdr:row>84</xdr:row>
      <xdr:rowOff>18506</xdr:rowOff>
    </xdr:to>
    <xdr:cxnSp macro="">
      <xdr:nvCxnSpPr>
        <xdr:cNvPr id="663" name="直線コネクタ 662">
          <a:extLst>
            <a:ext uri="{FF2B5EF4-FFF2-40B4-BE49-F238E27FC236}">
              <a16:creationId xmlns:a16="http://schemas.microsoft.com/office/drawing/2014/main" id="{FCD5D26E-C8C4-44CB-AFCB-100870506904}"/>
            </a:ext>
          </a:extLst>
        </xdr:cNvPr>
        <xdr:cNvCxnSpPr/>
      </xdr:nvCxnSpPr>
      <xdr:spPr>
        <a:xfrm>
          <a:off x="14592300" y="143925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83638</xdr:rowOff>
    </xdr:from>
    <xdr:to>
      <xdr:col>72</xdr:col>
      <xdr:colOff>38100</xdr:colOff>
      <xdr:row>84</xdr:row>
      <xdr:rowOff>13788</xdr:rowOff>
    </xdr:to>
    <xdr:sp macro="" textlink="">
      <xdr:nvSpPr>
        <xdr:cNvPr id="664" name="楕円 663">
          <a:extLst>
            <a:ext uri="{FF2B5EF4-FFF2-40B4-BE49-F238E27FC236}">
              <a16:creationId xmlns:a16="http://schemas.microsoft.com/office/drawing/2014/main" id="{EEF6FAF9-5E1D-45B5-8AAD-63658148233E}"/>
            </a:ext>
          </a:extLst>
        </xdr:cNvPr>
        <xdr:cNvSpPr/>
      </xdr:nvSpPr>
      <xdr:spPr>
        <a:xfrm>
          <a:off x="13652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134438</xdr:rowOff>
    </xdr:from>
    <xdr:to>
      <xdr:col>76</xdr:col>
      <xdr:colOff>114300</xdr:colOff>
      <xdr:row>83</xdr:row>
      <xdr:rowOff>162198</xdr:rowOff>
    </xdr:to>
    <xdr:cxnSp macro="">
      <xdr:nvCxnSpPr>
        <xdr:cNvPr id="665" name="直線コネクタ 664">
          <a:extLst>
            <a:ext uri="{FF2B5EF4-FFF2-40B4-BE49-F238E27FC236}">
              <a16:creationId xmlns:a16="http://schemas.microsoft.com/office/drawing/2014/main" id="{EEE42931-05A3-4D14-AE70-314CA6ABE158}"/>
            </a:ext>
          </a:extLst>
        </xdr:cNvPr>
        <xdr:cNvCxnSpPr/>
      </xdr:nvCxnSpPr>
      <xdr:spPr>
        <a:xfrm>
          <a:off x="13703300" y="143647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55880</xdr:rowOff>
    </xdr:from>
    <xdr:to>
      <xdr:col>67</xdr:col>
      <xdr:colOff>101600</xdr:colOff>
      <xdr:row>83</xdr:row>
      <xdr:rowOff>157480</xdr:rowOff>
    </xdr:to>
    <xdr:sp macro="" textlink="">
      <xdr:nvSpPr>
        <xdr:cNvPr id="666" name="楕円 665">
          <a:extLst>
            <a:ext uri="{FF2B5EF4-FFF2-40B4-BE49-F238E27FC236}">
              <a16:creationId xmlns:a16="http://schemas.microsoft.com/office/drawing/2014/main" id="{3B3B85CC-0CE2-4485-9D1A-1AC2B3C97A21}"/>
            </a:ext>
          </a:extLst>
        </xdr:cNvPr>
        <xdr:cNvSpPr/>
      </xdr:nvSpPr>
      <xdr:spPr>
        <a:xfrm>
          <a:off x="12763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106680</xdr:rowOff>
    </xdr:from>
    <xdr:to>
      <xdr:col>71</xdr:col>
      <xdr:colOff>177800</xdr:colOff>
      <xdr:row>83</xdr:row>
      <xdr:rowOff>134438</xdr:rowOff>
    </xdr:to>
    <xdr:cxnSp macro="">
      <xdr:nvCxnSpPr>
        <xdr:cNvPr id="667" name="直線コネクタ 666">
          <a:extLst>
            <a:ext uri="{FF2B5EF4-FFF2-40B4-BE49-F238E27FC236}">
              <a16:creationId xmlns:a16="http://schemas.microsoft.com/office/drawing/2014/main" id="{D1B05B3B-9D8F-4B48-9CCA-2F8E2BDD890D}"/>
            </a:ext>
          </a:extLst>
        </xdr:cNvPr>
        <xdr:cNvCxnSpPr/>
      </xdr:nvCxnSpPr>
      <xdr:spPr>
        <a:xfrm>
          <a:off x="12814300" y="143370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8" name="n_1aveValue【児童館】&#10;有形固定資産減価償却率">
          <a:extLst>
            <a:ext uri="{FF2B5EF4-FFF2-40B4-BE49-F238E27FC236}">
              <a16:creationId xmlns:a16="http://schemas.microsoft.com/office/drawing/2014/main" id="{BE6DEACC-536C-4587-BF7C-63E862651B6F}"/>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9" name="n_2aveValue【児童館】&#10;有形固定資産減価償却率">
          <a:extLst>
            <a:ext uri="{FF2B5EF4-FFF2-40B4-BE49-F238E27FC236}">
              <a16:creationId xmlns:a16="http://schemas.microsoft.com/office/drawing/2014/main" id="{DDCF2BE3-81BF-484D-9761-F4D6022392DD}"/>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70" name="n_3aveValue【児童館】&#10;有形固定資産減価償却率">
          <a:extLst>
            <a:ext uri="{FF2B5EF4-FFF2-40B4-BE49-F238E27FC236}">
              <a16:creationId xmlns:a16="http://schemas.microsoft.com/office/drawing/2014/main" id="{A7123806-6277-449C-B7A1-8115B27C45BC}"/>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1" name="n_4aveValue【児童館】&#10;有形固定資産減価償却率">
          <a:extLst>
            <a:ext uri="{FF2B5EF4-FFF2-40B4-BE49-F238E27FC236}">
              <a16:creationId xmlns:a16="http://schemas.microsoft.com/office/drawing/2014/main" id="{89510880-3543-4E6F-90A8-5DB312AED070}"/>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672" name="n_1mainValue【児童館】&#10;有形固定資産減価償却率">
          <a:extLst>
            <a:ext uri="{FF2B5EF4-FFF2-40B4-BE49-F238E27FC236}">
              <a16:creationId xmlns:a16="http://schemas.microsoft.com/office/drawing/2014/main" id="{99846AE1-5D29-484B-BF5C-F8EE2325069F}"/>
            </a:ext>
          </a:extLst>
        </xdr:cNvPr>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32675</xdr:rowOff>
    </xdr:from>
    <xdr:ext cx="405111" cy="259045"/>
    <xdr:sp macro="" textlink="">
      <xdr:nvSpPr>
        <xdr:cNvPr id="673" name="n_2mainValue【児童館】&#10;有形固定資産減価償却率">
          <a:extLst>
            <a:ext uri="{FF2B5EF4-FFF2-40B4-BE49-F238E27FC236}">
              <a16:creationId xmlns:a16="http://schemas.microsoft.com/office/drawing/2014/main" id="{7466B70F-CB59-4877-9D81-98A8A6A5AB8E}"/>
            </a:ext>
          </a:extLst>
        </xdr:cNvPr>
        <xdr:cNvSpPr txBox="1"/>
      </xdr:nvSpPr>
      <xdr:spPr>
        <a:xfrm>
          <a:off x="14389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4915</xdr:rowOff>
    </xdr:from>
    <xdr:ext cx="405111" cy="259045"/>
    <xdr:sp macro="" textlink="">
      <xdr:nvSpPr>
        <xdr:cNvPr id="674" name="n_3mainValue【児童館】&#10;有形固定資産減価償却率">
          <a:extLst>
            <a:ext uri="{FF2B5EF4-FFF2-40B4-BE49-F238E27FC236}">
              <a16:creationId xmlns:a16="http://schemas.microsoft.com/office/drawing/2014/main" id="{959DBE9E-6F9C-4029-B988-F774D07CCA88}"/>
            </a:ext>
          </a:extLst>
        </xdr:cNvPr>
        <xdr:cNvSpPr txBox="1"/>
      </xdr:nvSpPr>
      <xdr:spPr>
        <a:xfrm>
          <a:off x="13500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5" name="n_4mainValue【児童館】&#10;有形固定資産減価償却率">
          <a:extLst>
            <a:ext uri="{FF2B5EF4-FFF2-40B4-BE49-F238E27FC236}">
              <a16:creationId xmlns:a16="http://schemas.microsoft.com/office/drawing/2014/main" id="{2620CB61-FC6B-40EA-97AB-6F39CAB9CB7C}"/>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A8E64718-3842-4413-B682-BB37A30D28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AEEB4596-279E-45CC-ACBE-6E26788CA58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615C55EA-5F22-41A8-8C33-2DF9AC50EA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4ACDC221-F97F-498F-95B2-77FAF33CC8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64875EB-409F-48CD-8501-56CFEEF19F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CC143122-377C-485B-8005-9CB15F75FFF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CABB1BB9-B876-42EA-AD63-40927798E2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1DB69F8-1DF8-4D2D-AC99-40BB4188CF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B4376EBA-53BC-47E6-B78B-3B82D49F24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FF658D5C-F1B3-45FF-BB76-0A62C8DA30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51F935B0-B4F9-4D4C-ABCD-DD33438C36C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3AA4AEEE-8E91-4D31-A309-C2DB67EC0D6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637C5F0E-CB67-4823-BA1B-D91ACD9A02D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B55F492C-2867-45FF-A7AE-A55CE428BC2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1E231876-062E-4C6C-A433-5757195B45F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D2A1AF6-4A2E-44F8-A59F-4BE7B70194C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270F2D55-2490-41EB-A06D-8C7BCE32B9B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883F6210-6CE3-41C6-9691-ADE0AEEBAAB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2C28CB48-F5E3-4912-93D0-8ABB8C6275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C5C11C71-D046-4C76-927F-75AD9FD55BB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a:extLst>
            <a:ext uri="{FF2B5EF4-FFF2-40B4-BE49-F238E27FC236}">
              <a16:creationId xmlns:a16="http://schemas.microsoft.com/office/drawing/2014/main" id="{B961D2DF-200E-465C-BF5A-D26E03A1BD3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7" name="直線コネクタ 696">
          <a:extLst>
            <a:ext uri="{FF2B5EF4-FFF2-40B4-BE49-F238E27FC236}">
              <a16:creationId xmlns:a16="http://schemas.microsoft.com/office/drawing/2014/main" id="{5CEF2F77-9A16-4C32-8216-458E81A0564F}"/>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8" name="【児童館】&#10;一人当たり面積最小値テキスト">
          <a:extLst>
            <a:ext uri="{FF2B5EF4-FFF2-40B4-BE49-F238E27FC236}">
              <a16:creationId xmlns:a16="http://schemas.microsoft.com/office/drawing/2014/main" id="{6C0DD20E-1604-4BDD-9F5D-93C37CA64A8D}"/>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9" name="直線コネクタ 698">
          <a:extLst>
            <a:ext uri="{FF2B5EF4-FFF2-40B4-BE49-F238E27FC236}">
              <a16:creationId xmlns:a16="http://schemas.microsoft.com/office/drawing/2014/main" id="{118D1307-A976-487F-9AD0-A50FD3171977}"/>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0" name="【児童館】&#10;一人当たり面積最大値テキスト">
          <a:extLst>
            <a:ext uri="{FF2B5EF4-FFF2-40B4-BE49-F238E27FC236}">
              <a16:creationId xmlns:a16="http://schemas.microsoft.com/office/drawing/2014/main" id="{D50997C9-DF4E-4B90-9255-B4B69C0128D0}"/>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1" name="直線コネクタ 700">
          <a:extLst>
            <a:ext uri="{FF2B5EF4-FFF2-40B4-BE49-F238E27FC236}">
              <a16:creationId xmlns:a16="http://schemas.microsoft.com/office/drawing/2014/main" id="{43170010-9A6A-4233-84AF-35D8DE5CFCCA}"/>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2" name="【児童館】&#10;一人当たり面積平均値テキスト">
          <a:extLst>
            <a:ext uri="{FF2B5EF4-FFF2-40B4-BE49-F238E27FC236}">
              <a16:creationId xmlns:a16="http://schemas.microsoft.com/office/drawing/2014/main" id="{6731D382-F221-4975-A171-EDC2A54AC360}"/>
            </a:ext>
          </a:extLst>
        </xdr:cNvPr>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3" name="フローチャート: 判断 702">
          <a:extLst>
            <a:ext uri="{FF2B5EF4-FFF2-40B4-BE49-F238E27FC236}">
              <a16:creationId xmlns:a16="http://schemas.microsoft.com/office/drawing/2014/main" id="{144BDEBB-CCEA-4064-B600-34C1C3B3F73C}"/>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4" name="フローチャート: 判断 703">
          <a:extLst>
            <a:ext uri="{FF2B5EF4-FFF2-40B4-BE49-F238E27FC236}">
              <a16:creationId xmlns:a16="http://schemas.microsoft.com/office/drawing/2014/main" id="{C81292C6-702E-43A9-821F-E92399C360CB}"/>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5" name="フローチャート: 判断 704">
          <a:extLst>
            <a:ext uri="{FF2B5EF4-FFF2-40B4-BE49-F238E27FC236}">
              <a16:creationId xmlns:a16="http://schemas.microsoft.com/office/drawing/2014/main" id="{D4BC9E6F-0738-4D62-8FD4-C40103EE95F1}"/>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6" name="フローチャート: 判断 705">
          <a:extLst>
            <a:ext uri="{FF2B5EF4-FFF2-40B4-BE49-F238E27FC236}">
              <a16:creationId xmlns:a16="http://schemas.microsoft.com/office/drawing/2014/main" id="{B14325E2-A713-4E73-A90D-A81EA6D39742}"/>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7" name="フローチャート: 判断 706">
          <a:extLst>
            <a:ext uri="{FF2B5EF4-FFF2-40B4-BE49-F238E27FC236}">
              <a16:creationId xmlns:a16="http://schemas.microsoft.com/office/drawing/2014/main" id="{0821A892-1CB4-47E0-849F-CAC51593DFFD}"/>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739EB8E4-2FB1-414B-9B16-810CD033E8A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3A8C579E-CEBA-4782-97A9-E42F9686943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645A4786-C124-4D15-BF97-941AB3F67E1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DA14375-358A-4430-8358-523A04AE3C1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EBD0B04-04AC-472A-BA26-5619043C0FF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26163</xdr:rowOff>
    </xdr:from>
    <xdr:to>
      <xdr:col>116</xdr:col>
      <xdr:colOff>114300</xdr:colOff>
      <xdr:row>85</xdr:row>
      <xdr:rowOff>127763</xdr:rowOff>
    </xdr:to>
    <xdr:sp macro="" textlink="">
      <xdr:nvSpPr>
        <xdr:cNvPr id="713" name="楕円 712">
          <a:extLst>
            <a:ext uri="{FF2B5EF4-FFF2-40B4-BE49-F238E27FC236}">
              <a16:creationId xmlns:a16="http://schemas.microsoft.com/office/drawing/2014/main" id="{17C185A8-848A-4E8F-88F0-6DD167D38BD1}"/>
            </a:ext>
          </a:extLst>
        </xdr:cNvPr>
        <xdr:cNvSpPr/>
      </xdr:nvSpPr>
      <xdr:spPr>
        <a:xfrm>
          <a:off x="22110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162324</xdr:rowOff>
    </xdr:from>
    <xdr:ext cx="469744" cy="259045"/>
    <xdr:sp macro="" textlink="">
      <xdr:nvSpPr>
        <xdr:cNvPr id="714" name="【児童館】&#10;一人当たり面積該当値テキスト">
          <a:extLst>
            <a:ext uri="{FF2B5EF4-FFF2-40B4-BE49-F238E27FC236}">
              <a16:creationId xmlns:a16="http://schemas.microsoft.com/office/drawing/2014/main" id="{1688E34A-1FEF-490B-93B8-11EE89630CF1}"/>
            </a:ext>
          </a:extLst>
        </xdr:cNvPr>
        <xdr:cNvSpPr txBox="1"/>
      </xdr:nvSpPr>
      <xdr:spPr>
        <a:xfrm>
          <a:off x="22199600" y="145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30735</xdr:rowOff>
    </xdr:from>
    <xdr:to>
      <xdr:col>112</xdr:col>
      <xdr:colOff>38100</xdr:colOff>
      <xdr:row>85</xdr:row>
      <xdr:rowOff>132335</xdr:rowOff>
    </xdr:to>
    <xdr:sp macro="" textlink="">
      <xdr:nvSpPr>
        <xdr:cNvPr id="715" name="楕円 714">
          <a:extLst>
            <a:ext uri="{FF2B5EF4-FFF2-40B4-BE49-F238E27FC236}">
              <a16:creationId xmlns:a16="http://schemas.microsoft.com/office/drawing/2014/main" id="{84E78454-F0AD-411B-AD79-CFCF6D28F66F}"/>
            </a:ext>
          </a:extLst>
        </xdr:cNvPr>
        <xdr:cNvSpPr/>
      </xdr:nvSpPr>
      <xdr:spPr>
        <a:xfrm>
          <a:off x="21272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716" name="直線コネクタ 715">
          <a:extLst>
            <a:ext uri="{FF2B5EF4-FFF2-40B4-BE49-F238E27FC236}">
              <a16:creationId xmlns:a16="http://schemas.microsoft.com/office/drawing/2014/main" id="{23910D7D-369E-412C-9B62-6288D2A12332}"/>
            </a:ext>
          </a:extLst>
        </xdr:cNvPr>
        <xdr:cNvCxnSpPr/>
      </xdr:nvCxnSpPr>
      <xdr:spPr>
        <a:xfrm flipV="1">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717" name="楕円 716">
          <a:extLst>
            <a:ext uri="{FF2B5EF4-FFF2-40B4-BE49-F238E27FC236}">
              <a16:creationId xmlns:a16="http://schemas.microsoft.com/office/drawing/2014/main" id="{953CD6BE-6F62-4676-968A-3F993DD84D83}"/>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81535</xdr:rowOff>
    </xdr:to>
    <xdr:cxnSp macro="">
      <xdr:nvCxnSpPr>
        <xdr:cNvPr id="718" name="直線コネクタ 717">
          <a:extLst>
            <a:ext uri="{FF2B5EF4-FFF2-40B4-BE49-F238E27FC236}">
              <a16:creationId xmlns:a16="http://schemas.microsoft.com/office/drawing/2014/main" id="{BA42D8E8-166D-43CB-AD0A-3423B60CFA4E}"/>
            </a:ext>
          </a:extLst>
        </xdr:cNvPr>
        <xdr:cNvCxnSpPr/>
      </xdr:nvCxnSpPr>
      <xdr:spPr>
        <a:xfrm>
          <a:off x="20434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719" name="楕円 718">
          <a:extLst>
            <a:ext uri="{FF2B5EF4-FFF2-40B4-BE49-F238E27FC236}">
              <a16:creationId xmlns:a16="http://schemas.microsoft.com/office/drawing/2014/main" id="{FD1EFDFB-AB47-4ED0-911E-7B07A1E13015}"/>
            </a:ext>
          </a:extLst>
        </xdr:cNvPr>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86106</xdr:rowOff>
    </xdr:to>
    <xdr:cxnSp macro="">
      <xdr:nvCxnSpPr>
        <xdr:cNvPr id="720" name="直線コネクタ 719">
          <a:extLst>
            <a:ext uri="{FF2B5EF4-FFF2-40B4-BE49-F238E27FC236}">
              <a16:creationId xmlns:a16="http://schemas.microsoft.com/office/drawing/2014/main" id="{01CCAF4E-56CF-40E1-B675-877C46C50FD4}"/>
            </a:ext>
          </a:extLst>
        </xdr:cNvPr>
        <xdr:cNvCxnSpPr/>
      </xdr:nvCxnSpPr>
      <xdr:spPr>
        <a:xfrm flipV="1">
          <a:off x="19545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35306</xdr:rowOff>
    </xdr:from>
    <xdr:to>
      <xdr:col>98</xdr:col>
      <xdr:colOff>38100</xdr:colOff>
      <xdr:row>85</xdr:row>
      <xdr:rowOff>136906</xdr:rowOff>
    </xdr:to>
    <xdr:sp macro="" textlink="">
      <xdr:nvSpPr>
        <xdr:cNvPr id="721" name="楕円 720">
          <a:extLst>
            <a:ext uri="{FF2B5EF4-FFF2-40B4-BE49-F238E27FC236}">
              <a16:creationId xmlns:a16="http://schemas.microsoft.com/office/drawing/2014/main" id="{20BD5CC7-CFBC-4019-8A56-6B0C060BBD5F}"/>
            </a:ext>
          </a:extLst>
        </xdr:cNvPr>
        <xdr:cNvSpPr/>
      </xdr:nvSpPr>
      <xdr:spPr>
        <a:xfrm>
          <a:off x="18605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86106</xdr:rowOff>
    </xdr:from>
    <xdr:to>
      <xdr:col>102</xdr:col>
      <xdr:colOff>114300</xdr:colOff>
      <xdr:row>85</xdr:row>
      <xdr:rowOff>86106</xdr:rowOff>
    </xdr:to>
    <xdr:cxnSp macro="">
      <xdr:nvCxnSpPr>
        <xdr:cNvPr id="722" name="直線コネクタ 721">
          <a:extLst>
            <a:ext uri="{FF2B5EF4-FFF2-40B4-BE49-F238E27FC236}">
              <a16:creationId xmlns:a16="http://schemas.microsoft.com/office/drawing/2014/main" id="{53FA0149-4C01-4306-BA2C-3AF920F02DF0}"/>
            </a:ext>
          </a:extLst>
        </xdr:cNvPr>
        <xdr:cNvCxnSpPr/>
      </xdr:nvCxnSpPr>
      <xdr:spPr>
        <a:xfrm>
          <a:off x="18656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3" name="n_1aveValue【児童館】&#10;一人当たり面積">
          <a:extLst>
            <a:ext uri="{FF2B5EF4-FFF2-40B4-BE49-F238E27FC236}">
              <a16:creationId xmlns:a16="http://schemas.microsoft.com/office/drawing/2014/main" id="{1F59EAE8-79BF-454E-8AFB-6625D1724A9D}"/>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4" name="n_2aveValue【児童館】&#10;一人当たり面積">
          <a:extLst>
            <a:ext uri="{FF2B5EF4-FFF2-40B4-BE49-F238E27FC236}">
              <a16:creationId xmlns:a16="http://schemas.microsoft.com/office/drawing/2014/main" id="{D5F23BF2-9B28-4F96-BF1B-352F0DFE041D}"/>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5" name="n_3aveValue【児童館】&#10;一人当たり面積">
          <a:extLst>
            <a:ext uri="{FF2B5EF4-FFF2-40B4-BE49-F238E27FC236}">
              <a16:creationId xmlns:a16="http://schemas.microsoft.com/office/drawing/2014/main" id="{15DC0BBF-DCB8-4346-859D-3C2B4B4110CC}"/>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6" name="n_4aveValue【児童館】&#10;一人当たり面積">
          <a:extLst>
            <a:ext uri="{FF2B5EF4-FFF2-40B4-BE49-F238E27FC236}">
              <a16:creationId xmlns:a16="http://schemas.microsoft.com/office/drawing/2014/main" id="{ED8A52C9-FEFB-4DC5-9114-2A4F69E85EBC}"/>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123462</xdr:rowOff>
    </xdr:from>
    <xdr:ext cx="469744" cy="259045"/>
    <xdr:sp macro="" textlink="">
      <xdr:nvSpPr>
        <xdr:cNvPr id="727" name="n_1mainValue【児童館】&#10;一人当たり面積">
          <a:extLst>
            <a:ext uri="{FF2B5EF4-FFF2-40B4-BE49-F238E27FC236}">
              <a16:creationId xmlns:a16="http://schemas.microsoft.com/office/drawing/2014/main" id="{BF1847E5-64DE-4E27-BC9A-924E1DD80872}"/>
            </a:ext>
          </a:extLst>
        </xdr:cNvPr>
        <xdr:cNvSpPr txBox="1"/>
      </xdr:nvSpPr>
      <xdr:spPr>
        <a:xfrm>
          <a:off x="21075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28" name="n_2mainValue【児童館】&#10;一人当たり面積">
          <a:extLst>
            <a:ext uri="{FF2B5EF4-FFF2-40B4-BE49-F238E27FC236}">
              <a16:creationId xmlns:a16="http://schemas.microsoft.com/office/drawing/2014/main" id="{E2EAC483-A8A4-4DB4-B712-C4D8BD08CABF}"/>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729" name="n_3mainValue【児童館】&#10;一人当たり面積">
          <a:extLst>
            <a:ext uri="{FF2B5EF4-FFF2-40B4-BE49-F238E27FC236}">
              <a16:creationId xmlns:a16="http://schemas.microsoft.com/office/drawing/2014/main" id="{AA270E54-E943-4238-8B37-3B72D4050F8A}"/>
            </a:ext>
          </a:extLst>
        </xdr:cNvPr>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730" name="n_4mainValue【児童館】&#10;一人当たり面積">
          <a:extLst>
            <a:ext uri="{FF2B5EF4-FFF2-40B4-BE49-F238E27FC236}">
              <a16:creationId xmlns:a16="http://schemas.microsoft.com/office/drawing/2014/main" id="{CD9FD79A-B643-4CE4-A4E2-E5BD307E5733}"/>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76D5D394-A18D-4718-A3DA-225CCEB5B3C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26ED0AC3-936D-4E3F-8101-25445A90861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F4EBBBD0-2943-4639-892D-D0FAAD48054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2B3CB7E0-E68C-4A83-B812-6947F39B375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FE93A858-BAD3-4C32-983D-D5E9D3511D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7A2F0EB9-1A98-44A6-A660-921E101730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87F76C7A-3A99-4749-B04E-79C7C3A9C3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2E092096-0BB7-45AA-8FA9-CCC969E9849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4EF031AB-E11E-47AB-AF26-CC7182B140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5B345E58-6EF0-41C9-AB8E-474330D469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67ECF9A3-BEA1-4784-9BC3-0FE358C518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FE722547-3A9A-48C8-8AB1-7E1989BEF56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BEEF3BEB-FEFF-403F-A550-2E1F9F4F45B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DEA53CC4-F633-4B99-BFB4-A5B24CFD5CA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47CD9B8A-F39A-471A-9E0E-A7DB6287DEC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2D4253CC-3988-476E-B533-6EC1064566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DEF91CA0-F012-4406-B682-C6BECE0984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AB48A45C-94C0-4704-9FC2-D7DE943C10E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A193D05D-F273-40A7-9079-81D6DB49E2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76FCE496-107F-47B9-8C9D-3CC31F25142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4DE2F7C1-547C-4FEC-948D-816310E029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90B0DC80-8D5A-4DE2-85E2-C50D7A0D65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8C65B513-DAF7-4010-9EF7-BF9D6A93ECE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EC36D94C-6E22-4F73-A554-4C426868E8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34EFB414-0986-4E0C-96A4-EFCC1647BFB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6" name="直線コネクタ 755">
          <a:extLst>
            <a:ext uri="{FF2B5EF4-FFF2-40B4-BE49-F238E27FC236}">
              <a16:creationId xmlns:a16="http://schemas.microsoft.com/office/drawing/2014/main" id="{DC75E903-2711-471B-A2F3-370F8C7E9521}"/>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公民館】&#10;有形固定資産減価償却率最小値テキスト">
          <a:extLst>
            <a:ext uri="{FF2B5EF4-FFF2-40B4-BE49-F238E27FC236}">
              <a16:creationId xmlns:a16="http://schemas.microsoft.com/office/drawing/2014/main" id="{0A8ACB69-A42C-4BE3-9E2C-3D9D090A7E1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a:extLst>
            <a:ext uri="{FF2B5EF4-FFF2-40B4-BE49-F238E27FC236}">
              <a16:creationId xmlns:a16="http://schemas.microsoft.com/office/drawing/2014/main" id="{12BBFBDE-F360-443F-B2D4-B00518B362F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9" name="【公民館】&#10;有形固定資産減価償却率最大値テキスト">
          <a:extLst>
            <a:ext uri="{FF2B5EF4-FFF2-40B4-BE49-F238E27FC236}">
              <a16:creationId xmlns:a16="http://schemas.microsoft.com/office/drawing/2014/main" id="{3B117355-C2EC-4CE5-802D-294BBE2B1212}"/>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0" name="直線コネクタ 759">
          <a:extLst>
            <a:ext uri="{FF2B5EF4-FFF2-40B4-BE49-F238E27FC236}">
              <a16:creationId xmlns:a16="http://schemas.microsoft.com/office/drawing/2014/main" id="{F3D54C1E-34B7-488C-AB19-133162414AA6}"/>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1" name="【公民館】&#10;有形固定資産減価償却率平均値テキスト">
          <a:extLst>
            <a:ext uri="{FF2B5EF4-FFF2-40B4-BE49-F238E27FC236}">
              <a16:creationId xmlns:a16="http://schemas.microsoft.com/office/drawing/2014/main" id="{88D2B373-9E81-4DBB-8834-B50D5FD1314B}"/>
            </a:ext>
          </a:extLst>
        </xdr:cNvPr>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2" name="フローチャート: 判断 761">
          <a:extLst>
            <a:ext uri="{FF2B5EF4-FFF2-40B4-BE49-F238E27FC236}">
              <a16:creationId xmlns:a16="http://schemas.microsoft.com/office/drawing/2014/main" id="{7E5578F5-7BD5-4360-90F8-311F3F6C4FB8}"/>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3" name="フローチャート: 判断 762">
          <a:extLst>
            <a:ext uri="{FF2B5EF4-FFF2-40B4-BE49-F238E27FC236}">
              <a16:creationId xmlns:a16="http://schemas.microsoft.com/office/drawing/2014/main" id="{9CA37BB2-E6D4-41A3-9DEE-14B0D33CE3CA}"/>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4" name="フローチャート: 判断 763">
          <a:extLst>
            <a:ext uri="{FF2B5EF4-FFF2-40B4-BE49-F238E27FC236}">
              <a16:creationId xmlns:a16="http://schemas.microsoft.com/office/drawing/2014/main" id="{D208FEC0-0866-444A-A316-7975C1809249}"/>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5" name="フローチャート: 判断 764">
          <a:extLst>
            <a:ext uri="{FF2B5EF4-FFF2-40B4-BE49-F238E27FC236}">
              <a16:creationId xmlns:a16="http://schemas.microsoft.com/office/drawing/2014/main" id="{8C9E58F5-9D20-488E-9818-95103833B5C5}"/>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6" name="フローチャート: 判断 765">
          <a:extLst>
            <a:ext uri="{FF2B5EF4-FFF2-40B4-BE49-F238E27FC236}">
              <a16:creationId xmlns:a16="http://schemas.microsoft.com/office/drawing/2014/main" id="{6C916982-9BC6-4B2A-B919-A2E3809B6B3F}"/>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94871930-E521-4C27-AD34-1BC75BD8AB2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58B22F79-E3F3-44E6-9CEB-5C5C84D0ABB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B8D885E6-AB55-4A81-9EB5-FAF23FF496D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81ACB54-054E-49C9-8739-33D5809727D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FDB104D-098B-4A39-8AF0-4FCF2357D7A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772" name="楕円 771">
          <a:extLst>
            <a:ext uri="{FF2B5EF4-FFF2-40B4-BE49-F238E27FC236}">
              <a16:creationId xmlns:a16="http://schemas.microsoft.com/office/drawing/2014/main" id="{E2AAF42F-9F57-4EAA-BEA1-EC02F5BBF963}"/>
            </a:ext>
          </a:extLst>
        </xdr:cNvPr>
        <xdr:cNvSpPr/>
      </xdr:nvSpPr>
      <xdr:spPr>
        <a:xfrm>
          <a:off x="16268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773" name="【公民館】&#10;有形固定資産減価償却率該当値テキスト">
          <a:extLst>
            <a:ext uri="{FF2B5EF4-FFF2-40B4-BE49-F238E27FC236}">
              <a16:creationId xmlns:a16="http://schemas.microsoft.com/office/drawing/2014/main" id="{D91119BD-257C-4D88-95D9-0E8DBEEBCBED}"/>
            </a:ext>
          </a:extLst>
        </xdr:cNvPr>
        <xdr:cNvSpPr txBox="1"/>
      </xdr:nvSpPr>
      <xdr:spPr>
        <a:xfrm>
          <a:off x="16357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125005</xdr:rowOff>
    </xdr:from>
    <xdr:to>
      <xdr:col>81</xdr:col>
      <xdr:colOff>101600</xdr:colOff>
      <xdr:row>107</xdr:row>
      <xdr:rowOff>55155</xdr:rowOff>
    </xdr:to>
    <xdr:sp macro="" textlink="">
      <xdr:nvSpPr>
        <xdr:cNvPr id="774" name="楕円 773">
          <a:extLst>
            <a:ext uri="{FF2B5EF4-FFF2-40B4-BE49-F238E27FC236}">
              <a16:creationId xmlns:a16="http://schemas.microsoft.com/office/drawing/2014/main" id="{F3461DBB-1AD5-4CCD-8BE3-6300F281E272}"/>
            </a:ext>
          </a:extLst>
        </xdr:cNvPr>
        <xdr:cNvSpPr/>
      </xdr:nvSpPr>
      <xdr:spPr>
        <a:xfrm>
          <a:off x="15430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4355</xdr:rowOff>
    </xdr:from>
    <xdr:to>
      <xdr:col>85</xdr:col>
      <xdr:colOff>127000</xdr:colOff>
      <xdr:row>107</xdr:row>
      <xdr:rowOff>38644</xdr:rowOff>
    </xdr:to>
    <xdr:cxnSp macro="">
      <xdr:nvCxnSpPr>
        <xdr:cNvPr id="775" name="直線コネクタ 774">
          <a:extLst>
            <a:ext uri="{FF2B5EF4-FFF2-40B4-BE49-F238E27FC236}">
              <a16:creationId xmlns:a16="http://schemas.microsoft.com/office/drawing/2014/main" id="{4E067462-90FA-49C3-9760-FECC78590251}"/>
            </a:ext>
          </a:extLst>
        </xdr:cNvPr>
        <xdr:cNvCxnSpPr/>
      </xdr:nvCxnSpPr>
      <xdr:spPr>
        <a:xfrm>
          <a:off x="15481300" y="183495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90714</xdr:rowOff>
    </xdr:from>
    <xdr:to>
      <xdr:col>76</xdr:col>
      <xdr:colOff>165100</xdr:colOff>
      <xdr:row>107</xdr:row>
      <xdr:rowOff>20864</xdr:rowOff>
    </xdr:to>
    <xdr:sp macro="" textlink="">
      <xdr:nvSpPr>
        <xdr:cNvPr id="776" name="楕円 775">
          <a:extLst>
            <a:ext uri="{FF2B5EF4-FFF2-40B4-BE49-F238E27FC236}">
              <a16:creationId xmlns:a16="http://schemas.microsoft.com/office/drawing/2014/main" id="{49365E73-39F4-427B-9E19-C7A82D766BBC}"/>
            </a:ext>
          </a:extLst>
        </xdr:cNvPr>
        <xdr:cNvSpPr/>
      </xdr:nvSpPr>
      <xdr:spPr>
        <a:xfrm>
          <a:off x="14541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141514</xdr:rowOff>
    </xdr:from>
    <xdr:to>
      <xdr:col>81</xdr:col>
      <xdr:colOff>50800</xdr:colOff>
      <xdr:row>107</xdr:row>
      <xdr:rowOff>4355</xdr:rowOff>
    </xdr:to>
    <xdr:cxnSp macro="">
      <xdr:nvCxnSpPr>
        <xdr:cNvPr id="777" name="直線コネクタ 776">
          <a:extLst>
            <a:ext uri="{FF2B5EF4-FFF2-40B4-BE49-F238E27FC236}">
              <a16:creationId xmlns:a16="http://schemas.microsoft.com/office/drawing/2014/main" id="{05AB12EB-04B5-42EC-B8AF-A21241B51134}"/>
            </a:ext>
          </a:extLst>
        </xdr:cNvPr>
        <xdr:cNvCxnSpPr/>
      </xdr:nvCxnSpPr>
      <xdr:spPr>
        <a:xfrm>
          <a:off x="14592300" y="183152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59689</xdr:rowOff>
    </xdr:from>
    <xdr:to>
      <xdr:col>72</xdr:col>
      <xdr:colOff>38100</xdr:colOff>
      <xdr:row>106</xdr:row>
      <xdr:rowOff>161289</xdr:rowOff>
    </xdr:to>
    <xdr:sp macro="" textlink="">
      <xdr:nvSpPr>
        <xdr:cNvPr id="778" name="楕円 777">
          <a:extLst>
            <a:ext uri="{FF2B5EF4-FFF2-40B4-BE49-F238E27FC236}">
              <a16:creationId xmlns:a16="http://schemas.microsoft.com/office/drawing/2014/main" id="{77A32789-0C12-4429-9468-63D06F7D6A7D}"/>
            </a:ext>
          </a:extLst>
        </xdr:cNvPr>
        <xdr:cNvSpPr/>
      </xdr:nvSpPr>
      <xdr:spPr>
        <a:xfrm>
          <a:off x="1365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110489</xdr:rowOff>
    </xdr:from>
    <xdr:to>
      <xdr:col>76</xdr:col>
      <xdr:colOff>114300</xdr:colOff>
      <xdr:row>106</xdr:row>
      <xdr:rowOff>141514</xdr:rowOff>
    </xdr:to>
    <xdr:cxnSp macro="">
      <xdr:nvCxnSpPr>
        <xdr:cNvPr id="779" name="直線コネクタ 778">
          <a:extLst>
            <a:ext uri="{FF2B5EF4-FFF2-40B4-BE49-F238E27FC236}">
              <a16:creationId xmlns:a16="http://schemas.microsoft.com/office/drawing/2014/main" id="{942A2E57-706C-4907-B125-6493291F4F3B}"/>
            </a:ext>
          </a:extLst>
        </xdr:cNvPr>
        <xdr:cNvCxnSpPr/>
      </xdr:nvCxnSpPr>
      <xdr:spPr>
        <a:xfrm>
          <a:off x="13703300" y="1828418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27032</xdr:rowOff>
    </xdr:from>
    <xdr:to>
      <xdr:col>67</xdr:col>
      <xdr:colOff>101600</xdr:colOff>
      <xdr:row>106</xdr:row>
      <xdr:rowOff>128632</xdr:rowOff>
    </xdr:to>
    <xdr:sp macro="" textlink="">
      <xdr:nvSpPr>
        <xdr:cNvPr id="780" name="楕円 779">
          <a:extLst>
            <a:ext uri="{FF2B5EF4-FFF2-40B4-BE49-F238E27FC236}">
              <a16:creationId xmlns:a16="http://schemas.microsoft.com/office/drawing/2014/main" id="{E1C88162-7C01-4756-A5B3-8AB437465529}"/>
            </a:ext>
          </a:extLst>
        </xdr:cNvPr>
        <xdr:cNvSpPr/>
      </xdr:nvSpPr>
      <xdr:spPr>
        <a:xfrm>
          <a:off x="12763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106</xdr:row>
      <xdr:rowOff>110489</xdr:rowOff>
    </xdr:to>
    <xdr:cxnSp macro="">
      <xdr:nvCxnSpPr>
        <xdr:cNvPr id="781" name="直線コネクタ 780">
          <a:extLst>
            <a:ext uri="{FF2B5EF4-FFF2-40B4-BE49-F238E27FC236}">
              <a16:creationId xmlns:a16="http://schemas.microsoft.com/office/drawing/2014/main" id="{C827C783-682A-4EFB-A27D-0D4719622B59}"/>
            </a:ext>
          </a:extLst>
        </xdr:cNvPr>
        <xdr:cNvCxnSpPr/>
      </xdr:nvCxnSpPr>
      <xdr:spPr>
        <a:xfrm>
          <a:off x="12814300" y="182515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2" name="n_1aveValue【公民館】&#10;有形固定資産減価償却率">
          <a:extLst>
            <a:ext uri="{FF2B5EF4-FFF2-40B4-BE49-F238E27FC236}">
              <a16:creationId xmlns:a16="http://schemas.microsoft.com/office/drawing/2014/main" id="{4891F000-69BD-47ED-8F20-F31FD93790BC}"/>
            </a:ext>
          </a:extLst>
        </xdr:cNvPr>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3" name="n_2aveValue【公民館】&#10;有形固定資産減価償却率">
          <a:extLst>
            <a:ext uri="{FF2B5EF4-FFF2-40B4-BE49-F238E27FC236}">
              <a16:creationId xmlns:a16="http://schemas.microsoft.com/office/drawing/2014/main" id="{A69FC9E3-8B17-4128-B049-347F0A35B91F}"/>
            </a:ext>
          </a:extLst>
        </xdr:cNvPr>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4" name="n_3aveValue【公民館】&#10;有形固定資産減価償却率">
          <a:extLst>
            <a:ext uri="{FF2B5EF4-FFF2-40B4-BE49-F238E27FC236}">
              <a16:creationId xmlns:a16="http://schemas.microsoft.com/office/drawing/2014/main" id="{818A1BC7-BF32-4DCB-BEE9-D8F3972C68BB}"/>
            </a:ext>
          </a:extLst>
        </xdr:cNvPr>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5" name="n_4aveValue【公民館】&#10;有形固定資産減価償却率">
          <a:extLst>
            <a:ext uri="{FF2B5EF4-FFF2-40B4-BE49-F238E27FC236}">
              <a16:creationId xmlns:a16="http://schemas.microsoft.com/office/drawing/2014/main" id="{49B98C4B-DBF9-4480-9C21-3A4A282AE446}"/>
            </a:ext>
          </a:extLst>
        </xdr:cNvPr>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46282</xdr:rowOff>
    </xdr:from>
    <xdr:ext cx="405111" cy="259045"/>
    <xdr:sp macro="" textlink="">
      <xdr:nvSpPr>
        <xdr:cNvPr id="786" name="n_1mainValue【公民館】&#10;有形固定資産減価償却率">
          <a:extLst>
            <a:ext uri="{FF2B5EF4-FFF2-40B4-BE49-F238E27FC236}">
              <a16:creationId xmlns:a16="http://schemas.microsoft.com/office/drawing/2014/main" id="{BF4B1473-23B0-4175-A3DF-E69CC0B70F63}"/>
            </a:ext>
          </a:extLst>
        </xdr:cNvPr>
        <xdr:cNvSpPr txBox="1"/>
      </xdr:nvSpPr>
      <xdr:spPr>
        <a:xfrm>
          <a:off x="15266044"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11991</xdr:rowOff>
    </xdr:from>
    <xdr:ext cx="405111" cy="259045"/>
    <xdr:sp macro="" textlink="">
      <xdr:nvSpPr>
        <xdr:cNvPr id="787" name="n_2mainValue【公民館】&#10;有形固定資産減価償却率">
          <a:extLst>
            <a:ext uri="{FF2B5EF4-FFF2-40B4-BE49-F238E27FC236}">
              <a16:creationId xmlns:a16="http://schemas.microsoft.com/office/drawing/2014/main" id="{88807514-8348-4C6E-BF85-CC4B08C0B55B}"/>
            </a:ext>
          </a:extLst>
        </xdr:cNvPr>
        <xdr:cNvSpPr txBox="1"/>
      </xdr:nvSpPr>
      <xdr:spPr>
        <a:xfrm>
          <a:off x="14389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152416</xdr:rowOff>
    </xdr:from>
    <xdr:ext cx="405111" cy="259045"/>
    <xdr:sp macro="" textlink="">
      <xdr:nvSpPr>
        <xdr:cNvPr id="788" name="n_3mainValue【公民館】&#10;有形固定資産減価償却率">
          <a:extLst>
            <a:ext uri="{FF2B5EF4-FFF2-40B4-BE49-F238E27FC236}">
              <a16:creationId xmlns:a16="http://schemas.microsoft.com/office/drawing/2014/main" id="{02544C20-B1AB-434F-97F5-30447222D231}"/>
            </a:ext>
          </a:extLst>
        </xdr:cNvPr>
        <xdr:cNvSpPr txBox="1"/>
      </xdr:nvSpPr>
      <xdr:spPr>
        <a:xfrm>
          <a:off x="13500744" y="1832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89" name="n_4mainValue【公民館】&#10;有形固定資産減価償却率">
          <a:extLst>
            <a:ext uri="{FF2B5EF4-FFF2-40B4-BE49-F238E27FC236}">
              <a16:creationId xmlns:a16="http://schemas.microsoft.com/office/drawing/2014/main" id="{FC3F8BAA-00B1-43A0-8AF7-2BBFDD2AF742}"/>
            </a:ext>
          </a:extLst>
        </xdr:cNvPr>
        <xdr:cNvSpPr txBox="1"/>
      </xdr:nvSpPr>
      <xdr:spPr>
        <a:xfrm>
          <a:off x="12611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398A2B00-76FA-454D-8DE5-8386558D0D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FF688838-5955-4835-88AE-EED7D3AE0AF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C4C40CF4-F5B0-44A1-87B9-DE12061404C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7476AB7A-BAC9-41D4-A074-237947B055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C986C13-1E2E-40AF-9F1F-EC2AF74989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5C126C42-E958-461D-BB21-B744BBAEDC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6857B654-6707-4A63-8081-5C8B281315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A371D513-9931-483B-934D-DEFF6F5BC32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FB420D4A-E11C-4A0A-8030-9031AE57C9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C712A801-B236-44CC-92D5-3B63874B1E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a:extLst>
            <a:ext uri="{FF2B5EF4-FFF2-40B4-BE49-F238E27FC236}">
              <a16:creationId xmlns:a16="http://schemas.microsoft.com/office/drawing/2014/main" id="{57935A57-7A7C-4A91-B591-936D4DB4A4E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6E194766-A524-44FB-9A08-D7CCAC276F1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a:extLst>
            <a:ext uri="{FF2B5EF4-FFF2-40B4-BE49-F238E27FC236}">
              <a16:creationId xmlns:a16="http://schemas.microsoft.com/office/drawing/2014/main" id="{3796E91A-E7A2-46D0-A826-D7AEECB79D5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a:extLst>
            <a:ext uri="{FF2B5EF4-FFF2-40B4-BE49-F238E27FC236}">
              <a16:creationId xmlns:a16="http://schemas.microsoft.com/office/drawing/2014/main" id="{672DD81D-0656-468D-AA38-1565A6B2203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a:extLst>
            <a:ext uri="{FF2B5EF4-FFF2-40B4-BE49-F238E27FC236}">
              <a16:creationId xmlns:a16="http://schemas.microsoft.com/office/drawing/2014/main" id="{5DE9D5CB-5DAA-4A92-A369-F817847EDCB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a:extLst>
            <a:ext uri="{FF2B5EF4-FFF2-40B4-BE49-F238E27FC236}">
              <a16:creationId xmlns:a16="http://schemas.microsoft.com/office/drawing/2014/main" id="{80107131-236C-44B0-B180-54ACF9BFED0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a:extLst>
            <a:ext uri="{FF2B5EF4-FFF2-40B4-BE49-F238E27FC236}">
              <a16:creationId xmlns:a16="http://schemas.microsoft.com/office/drawing/2014/main" id="{C1EACB33-D997-4228-B340-8AFC84E3452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a:extLst>
            <a:ext uri="{FF2B5EF4-FFF2-40B4-BE49-F238E27FC236}">
              <a16:creationId xmlns:a16="http://schemas.microsoft.com/office/drawing/2014/main" id="{CC958AC4-D9DE-492B-94CF-14A56FD97F3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a:extLst>
            <a:ext uri="{FF2B5EF4-FFF2-40B4-BE49-F238E27FC236}">
              <a16:creationId xmlns:a16="http://schemas.microsoft.com/office/drawing/2014/main" id="{5443F213-EE14-4FFD-99BE-D0E294D9EAE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a:extLst>
            <a:ext uri="{FF2B5EF4-FFF2-40B4-BE49-F238E27FC236}">
              <a16:creationId xmlns:a16="http://schemas.microsoft.com/office/drawing/2014/main" id="{EB29D8AB-9550-43DD-BCF1-BC345F79F5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a:extLst>
            <a:ext uri="{FF2B5EF4-FFF2-40B4-BE49-F238E27FC236}">
              <a16:creationId xmlns:a16="http://schemas.microsoft.com/office/drawing/2014/main" id="{942319D8-5897-47DC-BE14-890479AAC13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a:extLst>
            <a:ext uri="{FF2B5EF4-FFF2-40B4-BE49-F238E27FC236}">
              <a16:creationId xmlns:a16="http://schemas.microsoft.com/office/drawing/2014/main" id="{9131B7DC-5A50-45A4-8D4B-F51DA0335CB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5AA7EEDC-C812-43D9-8BA0-180E8D50CA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4E7EDDE1-618D-4DC3-B5FA-A0B6E06A6E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A1C417EB-279C-4D22-B9FF-F9AC19E6FE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5" name="直線コネクタ 814">
          <a:extLst>
            <a:ext uri="{FF2B5EF4-FFF2-40B4-BE49-F238E27FC236}">
              <a16:creationId xmlns:a16="http://schemas.microsoft.com/office/drawing/2014/main" id="{BA31C85A-5B30-4189-A7EB-4AD7BB8F441F}"/>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6" name="【公民館】&#10;一人当たり面積最小値テキスト">
          <a:extLst>
            <a:ext uri="{FF2B5EF4-FFF2-40B4-BE49-F238E27FC236}">
              <a16:creationId xmlns:a16="http://schemas.microsoft.com/office/drawing/2014/main" id="{0E419204-62FF-4470-B5EE-C8766D0D325E}"/>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7" name="直線コネクタ 816">
          <a:extLst>
            <a:ext uri="{FF2B5EF4-FFF2-40B4-BE49-F238E27FC236}">
              <a16:creationId xmlns:a16="http://schemas.microsoft.com/office/drawing/2014/main" id="{3376AC3E-AB89-42C3-BF06-96E9864EE7A1}"/>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8" name="【公民館】&#10;一人当たり面積最大値テキスト">
          <a:extLst>
            <a:ext uri="{FF2B5EF4-FFF2-40B4-BE49-F238E27FC236}">
              <a16:creationId xmlns:a16="http://schemas.microsoft.com/office/drawing/2014/main" id="{9052CC11-079D-4647-AD47-3ABE452E560A}"/>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9" name="直線コネクタ 818">
          <a:extLst>
            <a:ext uri="{FF2B5EF4-FFF2-40B4-BE49-F238E27FC236}">
              <a16:creationId xmlns:a16="http://schemas.microsoft.com/office/drawing/2014/main" id="{6936B3B7-BB9C-4116-B867-A64E114EEC6C}"/>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20" name="【公民館】&#10;一人当たり面積平均値テキスト">
          <a:extLst>
            <a:ext uri="{FF2B5EF4-FFF2-40B4-BE49-F238E27FC236}">
              <a16:creationId xmlns:a16="http://schemas.microsoft.com/office/drawing/2014/main" id="{74F27924-F305-453E-902F-A4F1EEB12AD9}"/>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1" name="フローチャート: 判断 820">
          <a:extLst>
            <a:ext uri="{FF2B5EF4-FFF2-40B4-BE49-F238E27FC236}">
              <a16:creationId xmlns:a16="http://schemas.microsoft.com/office/drawing/2014/main" id="{CD0161A8-C211-4710-90C7-7F98AD30B8F2}"/>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2" name="フローチャート: 判断 821">
          <a:extLst>
            <a:ext uri="{FF2B5EF4-FFF2-40B4-BE49-F238E27FC236}">
              <a16:creationId xmlns:a16="http://schemas.microsoft.com/office/drawing/2014/main" id="{7E0C0C56-14F1-46B1-B3D9-D1A4975BA53E}"/>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3" name="フローチャート: 判断 822">
          <a:extLst>
            <a:ext uri="{FF2B5EF4-FFF2-40B4-BE49-F238E27FC236}">
              <a16:creationId xmlns:a16="http://schemas.microsoft.com/office/drawing/2014/main" id="{3BF63D23-526D-4E6A-B12E-7EF468B3854C}"/>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4" name="フローチャート: 判断 823">
          <a:extLst>
            <a:ext uri="{FF2B5EF4-FFF2-40B4-BE49-F238E27FC236}">
              <a16:creationId xmlns:a16="http://schemas.microsoft.com/office/drawing/2014/main" id="{DFF17878-3ECA-41BB-BDD7-78657C4B990D}"/>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5" name="フローチャート: 判断 824">
          <a:extLst>
            <a:ext uri="{FF2B5EF4-FFF2-40B4-BE49-F238E27FC236}">
              <a16:creationId xmlns:a16="http://schemas.microsoft.com/office/drawing/2014/main" id="{22016E0B-772F-4F9A-A948-CD1B53AB1894}"/>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6BD33D9-3161-432A-A65F-1B7ADB8BC0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D41535E-D760-4059-A315-76D88C5D2D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6E23D04-919C-4867-A438-36B40E3A6B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59CF009-4A9D-46DD-8FD4-DEF83E5D65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BF02C9F0-6CD3-497C-A008-87F9F5C093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31" name="楕円 830">
          <a:extLst>
            <a:ext uri="{FF2B5EF4-FFF2-40B4-BE49-F238E27FC236}">
              <a16:creationId xmlns:a16="http://schemas.microsoft.com/office/drawing/2014/main" id="{E78C0FE5-F214-405B-AC19-FE62E107E7C9}"/>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32" name="【公民館】&#10;一人当たり面積該当値テキスト">
          <a:extLst>
            <a:ext uri="{FF2B5EF4-FFF2-40B4-BE49-F238E27FC236}">
              <a16:creationId xmlns:a16="http://schemas.microsoft.com/office/drawing/2014/main" id="{A3868818-D73A-424D-9A3F-3A2EF51BF755}"/>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833" name="楕円 832">
          <a:extLst>
            <a:ext uri="{FF2B5EF4-FFF2-40B4-BE49-F238E27FC236}">
              <a16:creationId xmlns:a16="http://schemas.microsoft.com/office/drawing/2014/main" id="{2F4EECBC-9496-45B9-955E-4C141E0193FF}"/>
            </a:ext>
          </a:extLst>
        </xdr:cNvPr>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102326</xdr:rowOff>
    </xdr:to>
    <xdr:cxnSp macro="">
      <xdr:nvCxnSpPr>
        <xdr:cNvPr id="834" name="直線コネクタ 833">
          <a:extLst>
            <a:ext uri="{FF2B5EF4-FFF2-40B4-BE49-F238E27FC236}">
              <a16:creationId xmlns:a16="http://schemas.microsoft.com/office/drawing/2014/main" id="{7DDBD29B-3EF1-4FD9-8FC2-C3A35006507F}"/>
            </a:ext>
          </a:extLst>
        </xdr:cNvPr>
        <xdr:cNvCxnSpPr/>
      </xdr:nvCxnSpPr>
      <xdr:spPr>
        <a:xfrm flipV="1">
          <a:off x="21323300" y="186156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53158</xdr:rowOff>
    </xdr:from>
    <xdr:to>
      <xdr:col>107</xdr:col>
      <xdr:colOff>101600</xdr:colOff>
      <xdr:row>108</xdr:row>
      <xdr:rowOff>154758</xdr:rowOff>
    </xdr:to>
    <xdr:sp macro="" textlink="">
      <xdr:nvSpPr>
        <xdr:cNvPr id="835" name="楕円 834">
          <a:extLst>
            <a:ext uri="{FF2B5EF4-FFF2-40B4-BE49-F238E27FC236}">
              <a16:creationId xmlns:a16="http://schemas.microsoft.com/office/drawing/2014/main" id="{737D08DF-5E85-4875-A6C1-6481548344DE}"/>
            </a:ext>
          </a:extLst>
        </xdr:cNvPr>
        <xdr:cNvSpPr/>
      </xdr:nvSpPr>
      <xdr:spPr>
        <a:xfrm>
          <a:off x="20383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102326</xdr:rowOff>
    </xdr:from>
    <xdr:to>
      <xdr:col>111</xdr:col>
      <xdr:colOff>177800</xdr:colOff>
      <xdr:row>108</xdr:row>
      <xdr:rowOff>103958</xdr:rowOff>
    </xdr:to>
    <xdr:cxnSp macro="">
      <xdr:nvCxnSpPr>
        <xdr:cNvPr id="836" name="直線コネクタ 835">
          <a:extLst>
            <a:ext uri="{FF2B5EF4-FFF2-40B4-BE49-F238E27FC236}">
              <a16:creationId xmlns:a16="http://schemas.microsoft.com/office/drawing/2014/main" id="{37CA537D-6D88-4B4C-9DAE-1982BCFB89E3}"/>
            </a:ext>
          </a:extLst>
        </xdr:cNvPr>
        <xdr:cNvCxnSpPr/>
      </xdr:nvCxnSpPr>
      <xdr:spPr>
        <a:xfrm flipV="1">
          <a:off x="20434300" y="186189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54792</xdr:rowOff>
    </xdr:from>
    <xdr:to>
      <xdr:col>102</xdr:col>
      <xdr:colOff>165100</xdr:colOff>
      <xdr:row>108</xdr:row>
      <xdr:rowOff>156392</xdr:rowOff>
    </xdr:to>
    <xdr:sp macro="" textlink="">
      <xdr:nvSpPr>
        <xdr:cNvPr id="837" name="楕円 836">
          <a:extLst>
            <a:ext uri="{FF2B5EF4-FFF2-40B4-BE49-F238E27FC236}">
              <a16:creationId xmlns:a16="http://schemas.microsoft.com/office/drawing/2014/main" id="{F110D1FD-A564-4DE8-AA59-24CA462A56A8}"/>
            </a:ext>
          </a:extLst>
        </xdr:cNvPr>
        <xdr:cNvSpPr/>
      </xdr:nvSpPr>
      <xdr:spPr>
        <a:xfrm>
          <a:off x="19494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103958</xdr:rowOff>
    </xdr:from>
    <xdr:to>
      <xdr:col>107</xdr:col>
      <xdr:colOff>50800</xdr:colOff>
      <xdr:row>108</xdr:row>
      <xdr:rowOff>105592</xdr:rowOff>
    </xdr:to>
    <xdr:cxnSp macro="">
      <xdr:nvCxnSpPr>
        <xdr:cNvPr id="838" name="直線コネクタ 837">
          <a:extLst>
            <a:ext uri="{FF2B5EF4-FFF2-40B4-BE49-F238E27FC236}">
              <a16:creationId xmlns:a16="http://schemas.microsoft.com/office/drawing/2014/main" id="{3697942A-9B8F-4284-A633-297B04A99AB6}"/>
            </a:ext>
          </a:extLst>
        </xdr:cNvPr>
        <xdr:cNvCxnSpPr/>
      </xdr:nvCxnSpPr>
      <xdr:spPr>
        <a:xfrm flipV="1">
          <a:off x="19545300" y="186205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56424</xdr:rowOff>
    </xdr:from>
    <xdr:to>
      <xdr:col>98</xdr:col>
      <xdr:colOff>38100</xdr:colOff>
      <xdr:row>108</xdr:row>
      <xdr:rowOff>158024</xdr:rowOff>
    </xdr:to>
    <xdr:sp macro="" textlink="">
      <xdr:nvSpPr>
        <xdr:cNvPr id="839" name="楕円 838">
          <a:extLst>
            <a:ext uri="{FF2B5EF4-FFF2-40B4-BE49-F238E27FC236}">
              <a16:creationId xmlns:a16="http://schemas.microsoft.com/office/drawing/2014/main" id="{7F41542C-F682-43D2-8878-FCC6518A21CE}"/>
            </a:ext>
          </a:extLst>
        </xdr:cNvPr>
        <xdr:cNvSpPr/>
      </xdr:nvSpPr>
      <xdr:spPr>
        <a:xfrm>
          <a:off x="186055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105592</xdr:rowOff>
    </xdr:from>
    <xdr:to>
      <xdr:col>102</xdr:col>
      <xdr:colOff>114300</xdr:colOff>
      <xdr:row>108</xdr:row>
      <xdr:rowOff>107224</xdr:rowOff>
    </xdr:to>
    <xdr:cxnSp macro="">
      <xdr:nvCxnSpPr>
        <xdr:cNvPr id="840" name="直線コネクタ 839">
          <a:extLst>
            <a:ext uri="{FF2B5EF4-FFF2-40B4-BE49-F238E27FC236}">
              <a16:creationId xmlns:a16="http://schemas.microsoft.com/office/drawing/2014/main" id="{8844D2A6-8E6D-49DA-84A3-E4309D70ABBA}"/>
            </a:ext>
          </a:extLst>
        </xdr:cNvPr>
        <xdr:cNvCxnSpPr/>
      </xdr:nvCxnSpPr>
      <xdr:spPr>
        <a:xfrm flipV="1">
          <a:off x="18656300" y="186221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1" name="n_1aveValue【公民館】&#10;一人当たり面積">
          <a:extLst>
            <a:ext uri="{FF2B5EF4-FFF2-40B4-BE49-F238E27FC236}">
              <a16:creationId xmlns:a16="http://schemas.microsoft.com/office/drawing/2014/main" id="{3332E144-F452-4CBD-9B30-4E2773EB2E2A}"/>
            </a:ext>
          </a:extLst>
        </xdr:cNvPr>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2" name="n_2aveValue【公民館】&#10;一人当たり面積">
          <a:extLst>
            <a:ext uri="{FF2B5EF4-FFF2-40B4-BE49-F238E27FC236}">
              <a16:creationId xmlns:a16="http://schemas.microsoft.com/office/drawing/2014/main" id="{E270598C-8D84-4EA7-94B8-6F6676EA9408}"/>
            </a:ext>
          </a:extLst>
        </xdr:cNvPr>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3" name="n_3aveValue【公民館】&#10;一人当たり面積">
          <a:extLst>
            <a:ext uri="{FF2B5EF4-FFF2-40B4-BE49-F238E27FC236}">
              <a16:creationId xmlns:a16="http://schemas.microsoft.com/office/drawing/2014/main" id="{67A91252-5487-4951-838F-689DDA242E03}"/>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128832</xdr:rowOff>
    </xdr:from>
    <xdr:ext cx="469744" cy="259045"/>
    <xdr:sp macro="" textlink="">
      <xdr:nvSpPr>
        <xdr:cNvPr id="844" name="n_4aveValue【公民館】&#10;一人当たり面積">
          <a:extLst>
            <a:ext uri="{FF2B5EF4-FFF2-40B4-BE49-F238E27FC236}">
              <a16:creationId xmlns:a16="http://schemas.microsoft.com/office/drawing/2014/main" id="{53807D5B-52C4-431C-B771-2EA830FE8688}"/>
            </a:ext>
          </a:extLst>
        </xdr:cNvPr>
        <xdr:cNvSpPr txBox="1"/>
      </xdr:nvSpPr>
      <xdr:spPr>
        <a:xfrm>
          <a:off x="18421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144253</xdr:rowOff>
    </xdr:from>
    <xdr:ext cx="469744" cy="259045"/>
    <xdr:sp macro="" textlink="">
      <xdr:nvSpPr>
        <xdr:cNvPr id="845" name="n_1mainValue【公民館】&#10;一人当たり面積">
          <a:extLst>
            <a:ext uri="{FF2B5EF4-FFF2-40B4-BE49-F238E27FC236}">
              <a16:creationId xmlns:a16="http://schemas.microsoft.com/office/drawing/2014/main" id="{16A50AEF-6034-4A71-8BA8-5B11CE323C03}"/>
            </a:ext>
          </a:extLst>
        </xdr:cNvPr>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145885</xdr:rowOff>
    </xdr:from>
    <xdr:ext cx="469744" cy="259045"/>
    <xdr:sp macro="" textlink="">
      <xdr:nvSpPr>
        <xdr:cNvPr id="846" name="n_2mainValue【公民館】&#10;一人当たり面積">
          <a:extLst>
            <a:ext uri="{FF2B5EF4-FFF2-40B4-BE49-F238E27FC236}">
              <a16:creationId xmlns:a16="http://schemas.microsoft.com/office/drawing/2014/main" id="{9322F59D-FB92-4C3A-9F2D-43A20DC8C2E2}"/>
            </a:ext>
          </a:extLst>
        </xdr:cNvPr>
        <xdr:cNvSpPr txBox="1"/>
      </xdr:nvSpPr>
      <xdr:spPr>
        <a:xfrm>
          <a:off x="20199427" y="1866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147519</xdr:rowOff>
    </xdr:from>
    <xdr:ext cx="469744" cy="259045"/>
    <xdr:sp macro="" textlink="">
      <xdr:nvSpPr>
        <xdr:cNvPr id="847" name="n_3mainValue【公民館】&#10;一人当たり面積">
          <a:extLst>
            <a:ext uri="{FF2B5EF4-FFF2-40B4-BE49-F238E27FC236}">
              <a16:creationId xmlns:a16="http://schemas.microsoft.com/office/drawing/2014/main" id="{FBFB64D6-7BFD-41A4-BA91-637091B5FF21}"/>
            </a:ext>
          </a:extLst>
        </xdr:cNvPr>
        <xdr:cNvSpPr txBox="1"/>
      </xdr:nvSpPr>
      <xdr:spPr>
        <a:xfrm>
          <a:off x="193104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149151</xdr:rowOff>
    </xdr:from>
    <xdr:ext cx="469744" cy="259045"/>
    <xdr:sp macro="" textlink="">
      <xdr:nvSpPr>
        <xdr:cNvPr id="848" name="n_4mainValue【公民館】&#10;一人当たり面積">
          <a:extLst>
            <a:ext uri="{FF2B5EF4-FFF2-40B4-BE49-F238E27FC236}">
              <a16:creationId xmlns:a16="http://schemas.microsoft.com/office/drawing/2014/main" id="{E2756C3D-F016-4752-84EE-A8111DCF69ED}"/>
            </a:ext>
          </a:extLst>
        </xdr:cNvPr>
        <xdr:cNvSpPr txBox="1"/>
      </xdr:nvSpPr>
      <xdr:spPr>
        <a:xfrm>
          <a:off x="18421427" y="186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2EB3AD91-CE96-4FA0-8D8B-B1E1C6648BE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12F6709-C3DE-4181-B79D-534E04B15B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33F54B08-61F7-4CFE-BBF2-27B49DAB03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有形固定資産減価償却率が類似団体と比較して特に高くなっている施設は、学校施設、児童館、港湾・漁港、公民館である。</a:t>
          </a:r>
          <a:endParaRPr lang="ja-JP" altLang="ja-JP" sz="1100">
            <a:effectLst/>
          </a:endParaRPr>
        </a:p>
        <a:p>
          <a:r>
            <a:rPr lang="ja-JP" altLang="ja-JP" sz="1100">
              <a:solidFill>
                <a:schemeClr val="dk1"/>
              </a:solidFill>
              <a:effectLst/>
              <a:latin typeface="+mn-lt"/>
              <a:ea typeface="+mn-ea"/>
              <a:cs typeface="+mn-cs"/>
            </a:rPr>
            <a:t>　建設から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年以上経過している施設が多くあることが主な要因であり、平成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％削減することを目標とし、比率の改善に努めていく。</a:t>
          </a:r>
          <a:endParaRPr lang="ja-JP" altLang="ja-JP" sz="1100">
            <a:effectLst/>
          </a:endParaRPr>
        </a:p>
        <a:p>
          <a:r>
            <a:rPr lang="ja-JP" altLang="ja-JP" sz="1100">
              <a:solidFill>
                <a:schemeClr val="dk1"/>
              </a:solidFill>
              <a:effectLst/>
              <a:latin typeface="+mn-lt"/>
              <a:ea typeface="+mn-ea"/>
              <a:cs typeface="+mn-cs"/>
            </a:rPr>
            <a:t>　公営住宅については、平成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月に策定した市営住宅長寿命化計画に基づく改修事業や、平成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年度から令和</a:t>
          </a:r>
          <a:r>
            <a:rPr lang="ja-JP" altLang="en-US" sz="1100">
              <a:solidFill>
                <a:schemeClr val="dk1"/>
              </a:solidFill>
              <a:effectLst/>
              <a:latin typeface="+mn-lt"/>
              <a:ea typeface="+mn-ea"/>
              <a:cs typeface="+mn-cs"/>
            </a:rPr>
            <a:t>元</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までに行</a:t>
          </a:r>
          <a:r>
            <a:rPr lang="ja-JP" altLang="en-US" sz="1100">
              <a:solidFill>
                <a:schemeClr val="dk1"/>
              </a:solidFill>
              <a:effectLst/>
              <a:latin typeface="+mn-lt"/>
              <a:ea typeface="+mn-ea"/>
              <a:cs typeface="+mn-cs"/>
            </a:rPr>
            <a:t>った</a:t>
          </a:r>
          <a:r>
            <a:rPr lang="ja-JP" altLang="ja-JP" sz="1100">
              <a:solidFill>
                <a:schemeClr val="dk1"/>
              </a:solidFill>
              <a:effectLst/>
              <a:latin typeface="+mn-lt"/>
              <a:ea typeface="+mn-ea"/>
              <a:cs typeface="+mn-cs"/>
            </a:rPr>
            <a:t>市営住宅建設事業により比率が改善している。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港湾・漁港については、平成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年度に対象となる施設の計上誤りが発覚し、対象施設が古い施設であったことから高い比率となった。</a:t>
          </a:r>
          <a:endParaRPr lang="ja-JP" altLang="ja-JP" sz="1100">
            <a:effectLst/>
          </a:endParaRPr>
        </a:p>
        <a:p>
          <a:r>
            <a:rPr lang="ja-JP" altLang="ja-JP" sz="1100">
              <a:solidFill>
                <a:schemeClr val="dk1"/>
              </a:solidFill>
              <a:effectLst/>
              <a:latin typeface="+mn-lt"/>
              <a:ea typeface="+mn-ea"/>
              <a:cs typeface="+mn-cs"/>
            </a:rPr>
            <a:t>　一人当たり面積及び一人当たり有形固定産（償却資産）額が類似団体と比較して特に低くなっている施設は、橋りょう・トンネル、港湾・漁港、公民館であるが、不足している状況は認められないため、適正な設置状況だと認識している。</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21C385-4D22-4B96-A1F9-671772C22F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63B1964-BC01-4428-915B-2B1973CDF70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63F106-5CE8-46AE-A2C2-3C63AACA195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D46BB3-FF51-4C0D-B0A3-D3D5F834F5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5E5BEB-AE68-499B-85F9-FE2AFE9824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023FCE-4AAC-4622-890B-B435E978A7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8C5CC8-0855-4AAE-815F-B28922B89E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2CEBCD-BB2C-435D-8841-216E529F43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B62DFB9-36E3-497C-B61B-68395369A5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94C63A-B5C7-4041-8866-40D6F4D565F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41D3B3E-C085-4010-8DFD-1F6C0070CA6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DB074F-D662-4021-9929-CFA238367A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669255-C3A5-4942-8999-AC335266E7C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47A747-4A2D-4ECD-9B45-030F49772A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9A8B8E-5DAD-4B94-901D-6BE485BD3C6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9815579-9F15-4CF6-B2AB-18134B10B4F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794F7E-7B1B-4109-810D-9039D4DBC0E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709CE2-5703-450C-9B10-D972E18CD9B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931147-3357-4695-ACBE-F54361F2AF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7310401-3247-4B6B-8B02-49C73035235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FE08B0-2312-4BA1-BB56-7C4C470495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503D8C1-CDAC-46BC-9DE9-543FCEDBDD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CF3C8BD-C008-4400-AADF-14C5F075304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541452-7F90-4E47-ADD5-2AD5271579A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F49A437-9272-454E-9ED8-E0BD6D6AC86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3A69F89-F6EE-4ECE-886F-BDFFEACE97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FA22F01-98BF-47A5-9AFE-5A96B8427B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E7F7377-7E49-4E39-A9A7-AA1FD0315D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2DD7635-E241-402C-9F62-BA43DCA3698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8ED673-7DEC-4F31-9B44-AF33DD53F50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166153-B9D5-416E-A376-7EDEE33A81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6481DC-7837-4951-B4E7-18D9DF2A11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7BDBFE-1BAE-4384-B548-196BBDC550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49C4C07-4678-408A-A5D3-04EF8F49B6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27C0C6-DB58-47FF-AB00-91A2616089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EC7B8A-C844-42E8-80AD-F2192B9AF8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21AD925-0338-44C1-8B28-E5F8FB20398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D4A2207-0A82-4178-8ACE-99EB267E96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6A0216-2FEA-4F72-8E24-7E9319BBAD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FE9A81C-3E85-4799-88D5-D6E821EA817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4A5F629-063A-49CC-A7AB-1D4E666C43F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8C3600C-8A08-4400-B8E8-890D9A33920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7A68ED0-4490-4F8C-88F1-58477F97738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49F6701-5155-42C4-8CA4-7BF5E6EFCC9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86B0ACB-E405-49CC-B71E-5BFB8E76442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0E36FA3-6E99-4A8D-9B34-8B8ACC74038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D3CFF3A-9327-4DE0-B25F-47B77449099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B5C746C-CD41-4709-95F5-E42BDC35895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AFF2522-EF05-4531-9D09-ED05EDB881E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FE917DD-09A5-4E25-B48D-A9F7E8478F2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E2133F8-0B8F-4C16-A6D5-9CFB890B9E3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78EB6488-EF5C-42D7-A2FB-550BFEC9102C}"/>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80E60EC-1C65-4D16-A4D2-046198AE2F5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1CD8AED8-EEAE-47A7-B42B-2868ED3690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DA1224F6-5E40-4837-91AD-AEE8DB131493}"/>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FA64F1B8-078C-40C6-96D3-E1AAFA98C4BA}"/>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91431DB8-25A6-486B-B944-00F2B7375E56}"/>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ACA1DBE5-B5B6-4C79-AA2E-A755936872AD}"/>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C8ADB7BE-535C-4F2B-84BC-EF32DAA3B5FC}"/>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a:extLst>
            <a:ext uri="{FF2B5EF4-FFF2-40B4-BE49-F238E27FC236}">
              <a16:creationId xmlns:a16="http://schemas.microsoft.com/office/drawing/2014/main" id="{03963995-44A1-42DC-B244-ADFAA7F8DE8F}"/>
            </a:ext>
          </a:extLst>
        </xdr:cNvPr>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1BE9C5DF-686D-4AED-907C-167128017086}"/>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43856838-6EC0-407C-86A5-BE9267B1E3C7}"/>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BB8B1547-1F03-4267-BFDD-3254F9368141}"/>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AD86E8B6-B04D-4BD4-AD77-63BDB57D8BCA}"/>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B17C0C50-1F28-4F20-ADE8-98191A03C8CC}"/>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4146C74A-C383-4BCD-8E39-9A70540C91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6E79B8-82B8-4670-9931-782D47723D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BF03E5-207C-4600-A783-AE865F6BAC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2F2D61-ADAE-4636-AF05-FBEDEBFFECD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0506EC7-47B7-4D38-AD52-9DE483A44D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2" name="楕円 71">
          <a:extLst>
            <a:ext uri="{FF2B5EF4-FFF2-40B4-BE49-F238E27FC236}">
              <a16:creationId xmlns:a16="http://schemas.microsoft.com/office/drawing/2014/main" id="{A53D7F8C-AE8B-49B8-BD63-B428FEF2E861}"/>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3" name="【図書館】&#10;有形固定資産減価償却率該当値テキスト">
          <a:extLst>
            <a:ext uri="{FF2B5EF4-FFF2-40B4-BE49-F238E27FC236}">
              <a16:creationId xmlns:a16="http://schemas.microsoft.com/office/drawing/2014/main" id="{4BD97028-70E5-451B-9497-5EC8A37E3AC3}"/>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148590</xdr:rowOff>
    </xdr:from>
    <xdr:to>
      <xdr:col>20</xdr:col>
      <xdr:colOff>38100</xdr:colOff>
      <xdr:row>39</xdr:row>
      <xdr:rowOff>78740</xdr:rowOff>
    </xdr:to>
    <xdr:sp macro="" textlink="">
      <xdr:nvSpPr>
        <xdr:cNvPr id="74" name="楕円 73">
          <a:extLst>
            <a:ext uri="{FF2B5EF4-FFF2-40B4-BE49-F238E27FC236}">
              <a16:creationId xmlns:a16="http://schemas.microsoft.com/office/drawing/2014/main" id="{C16A8B89-5511-43B0-8D1A-1F39FA8BC28F}"/>
            </a:ext>
          </a:extLst>
        </xdr:cNvPr>
        <xdr:cNvSpPr/>
      </xdr:nvSpPr>
      <xdr:spPr>
        <a:xfrm>
          <a:off x="3746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27940</xdr:rowOff>
    </xdr:from>
    <xdr:to>
      <xdr:col>24</xdr:col>
      <xdr:colOff>63500</xdr:colOff>
      <xdr:row>39</xdr:row>
      <xdr:rowOff>53340</xdr:rowOff>
    </xdr:to>
    <xdr:cxnSp macro="">
      <xdr:nvCxnSpPr>
        <xdr:cNvPr id="75" name="直線コネクタ 74">
          <a:extLst>
            <a:ext uri="{FF2B5EF4-FFF2-40B4-BE49-F238E27FC236}">
              <a16:creationId xmlns:a16="http://schemas.microsoft.com/office/drawing/2014/main" id="{3F730559-2407-46BC-9C92-79FFDFBA8744}"/>
            </a:ext>
          </a:extLst>
        </xdr:cNvPr>
        <xdr:cNvCxnSpPr/>
      </xdr:nvCxnSpPr>
      <xdr:spPr>
        <a:xfrm>
          <a:off x="3797300" y="67144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127000</xdr:rowOff>
    </xdr:from>
    <xdr:to>
      <xdr:col>15</xdr:col>
      <xdr:colOff>101600</xdr:colOff>
      <xdr:row>39</xdr:row>
      <xdr:rowOff>57150</xdr:rowOff>
    </xdr:to>
    <xdr:sp macro="" textlink="">
      <xdr:nvSpPr>
        <xdr:cNvPr id="76" name="楕円 75">
          <a:extLst>
            <a:ext uri="{FF2B5EF4-FFF2-40B4-BE49-F238E27FC236}">
              <a16:creationId xmlns:a16="http://schemas.microsoft.com/office/drawing/2014/main" id="{2AFFFB8F-ACC3-4CA3-8815-4E12C3C36D14}"/>
            </a:ext>
          </a:extLst>
        </xdr:cNvPr>
        <xdr:cNvSpPr/>
      </xdr:nvSpPr>
      <xdr:spPr>
        <a:xfrm>
          <a:off x="2857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6350</xdr:rowOff>
    </xdr:from>
    <xdr:to>
      <xdr:col>19</xdr:col>
      <xdr:colOff>177800</xdr:colOff>
      <xdr:row>39</xdr:row>
      <xdr:rowOff>27940</xdr:rowOff>
    </xdr:to>
    <xdr:cxnSp macro="">
      <xdr:nvCxnSpPr>
        <xdr:cNvPr id="77" name="直線コネクタ 76">
          <a:extLst>
            <a:ext uri="{FF2B5EF4-FFF2-40B4-BE49-F238E27FC236}">
              <a16:creationId xmlns:a16="http://schemas.microsoft.com/office/drawing/2014/main" id="{1CA4CFF3-EB43-4D33-AE85-09B8020C1E43}"/>
            </a:ext>
          </a:extLst>
        </xdr:cNvPr>
        <xdr:cNvCxnSpPr/>
      </xdr:nvCxnSpPr>
      <xdr:spPr>
        <a:xfrm>
          <a:off x="2908300" y="669290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8" name="楕円 77">
          <a:extLst>
            <a:ext uri="{FF2B5EF4-FFF2-40B4-BE49-F238E27FC236}">
              <a16:creationId xmlns:a16="http://schemas.microsoft.com/office/drawing/2014/main" id="{5449CDC5-DA99-4D98-B0A7-65F4F402DD5E}"/>
            </a:ext>
          </a:extLst>
        </xdr:cNvPr>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6350</xdr:rowOff>
    </xdr:from>
    <xdr:to>
      <xdr:col>15</xdr:col>
      <xdr:colOff>50800</xdr:colOff>
      <xdr:row>39</xdr:row>
      <xdr:rowOff>19050</xdr:rowOff>
    </xdr:to>
    <xdr:cxnSp macro="">
      <xdr:nvCxnSpPr>
        <xdr:cNvPr id="79" name="直線コネクタ 78">
          <a:extLst>
            <a:ext uri="{FF2B5EF4-FFF2-40B4-BE49-F238E27FC236}">
              <a16:creationId xmlns:a16="http://schemas.microsoft.com/office/drawing/2014/main" id="{486BE7A1-78CD-401D-AD7D-588A694B371C}"/>
            </a:ext>
          </a:extLst>
        </xdr:cNvPr>
        <xdr:cNvCxnSpPr/>
      </xdr:nvCxnSpPr>
      <xdr:spPr>
        <a:xfrm flipV="1">
          <a:off x="2019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114300</xdr:rowOff>
    </xdr:from>
    <xdr:to>
      <xdr:col>6</xdr:col>
      <xdr:colOff>38100</xdr:colOff>
      <xdr:row>39</xdr:row>
      <xdr:rowOff>44450</xdr:rowOff>
    </xdr:to>
    <xdr:sp macro="" textlink="">
      <xdr:nvSpPr>
        <xdr:cNvPr id="80" name="楕円 79">
          <a:extLst>
            <a:ext uri="{FF2B5EF4-FFF2-40B4-BE49-F238E27FC236}">
              <a16:creationId xmlns:a16="http://schemas.microsoft.com/office/drawing/2014/main" id="{761B15A8-B317-4CAA-946F-11A26E74B554}"/>
            </a:ext>
          </a:extLst>
        </xdr:cNvPr>
        <xdr:cNvSpPr/>
      </xdr:nvSpPr>
      <xdr:spPr>
        <a:xfrm>
          <a:off x="107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165100</xdr:rowOff>
    </xdr:from>
    <xdr:to>
      <xdr:col>10</xdr:col>
      <xdr:colOff>114300</xdr:colOff>
      <xdr:row>39</xdr:row>
      <xdr:rowOff>19050</xdr:rowOff>
    </xdr:to>
    <xdr:cxnSp macro="">
      <xdr:nvCxnSpPr>
        <xdr:cNvPr id="81" name="直線コネクタ 80">
          <a:extLst>
            <a:ext uri="{FF2B5EF4-FFF2-40B4-BE49-F238E27FC236}">
              <a16:creationId xmlns:a16="http://schemas.microsoft.com/office/drawing/2014/main" id="{61BA2474-24B9-474F-840F-34A2330BC7D7}"/>
            </a:ext>
          </a:extLst>
        </xdr:cNvPr>
        <xdr:cNvCxnSpPr/>
      </xdr:nvCxnSpPr>
      <xdr:spPr>
        <a:xfrm>
          <a:off x="1130300" y="668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04A0D46D-EC39-4568-96CE-959EEBBD01FF}"/>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a:extLst>
            <a:ext uri="{FF2B5EF4-FFF2-40B4-BE49-F238E27FC236}">
              <a16:creationId xmlns:a16="http://schemas.microsoft.com/office/drawing/2014/main" id="{C6B803FE-8DF0-4897-A158-3CC7E2413986}"/>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a:extLst>
            <a:ext uri="{FF2B5EF4-FFF2-40B4-BE49-F238E27FC236}">
              <a16:creationId xmlns:a16="http://schemas.microsoft.com/office/drawing/2014/main" id="{943C6D41-D5F4-432C-8ECE-0BD84EBA47C8}"/>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a:extLst>
            <a:ext uri="{FF2B5EF4-FFF2-40B4-BE49-F238E27FC236}">
              <a16:creationId xmlns:a16="http://schemas.microsoft.com/office/drawing/2014/main" id="{F055BC60-BAEE-4C5F-8F6C-A27A7041D2E9}"/>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69867</xdr:rowOff>
    </xdr:from>
    <xdr:ext cx="405111" cy="259045"/>
    <xdr:sp macro="" textlink="">
      <xdr:nvSpPr>
        <xdr:cNvPr id="86" name="n_1mainValue【図書館】&#10;有形固定資産減価償却率">
          <a:extLst>
            <a:ext uri="{FF2B5EF4-FFF2-40B4-BE49-F238E27FC236}">
              <a16:creationId xmlns:a16="http://schemas.microsoft.com/office/drawing/2014/main" id="{F83DDB0D-A62B-4CD4-BD38-B5C47F2CB0C7}"/>
            </a:ext>
          </a:extLst>
        </xdr:cNvPr>
        <xdr:cNvSpPr txBox="1"/>
      </xdr:nvSpPr>
      <xdr:spPr>
        <a:xfrm>
          <a:off x="3582044" y="675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48277</xdr:rowOff>
    </xdr:from>
    <xdr:ext cx="405111" cy="259045"/>
    <xdr:sp macro="" textlink="">
      <xdr:nvSpPr>
        <xdr:cNvPr id="87" name="n_2mainValue【図書館】&#10;有形固定資産減価償却率">
          <a:extLst>
            <a:ext uri="{FF2B5EF4-FFF2-40B4-BE49-F238E27FC236}">
              <a16:creationId xmlns:a16="http://schemas.microsoft.com/office/drawing/2014/main" id="{A0205230-3239-4FFE-87DD-636A26F018CC}"/>
            </a:ext>
          </a:extLst>
        </xdr:cNvPr>
        <xdr:cNvSpPr txBox="1"/>
      </xdr:nvSpPr>
      <xdr:spPr>
        <a:xfrm>
          <a:off x="27057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8" name="n_3mainValue【図書館】&#10;有形固定資産減価償却率">
          <a:extLst>
            <a:ext uri="{FF2B5EF4-FFF2-40B4-BE49-F238E27FC236}">
              <a16:creationId xmlns:a16="http://schemas.microsoft.com/office/drawing/2014/main" id="{D4F357C2-E7D8-4686-9CAA-61B2E2F38A7C}"/>
            </a:ext>
          </a:extLst>
        </xdr:cNvPr>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35577</xdr:rowOff>
    </xdr:from>
    <xdr:ext cx="405111" cy="259045"/>
    <xdr:sp macro="" textlink="">
      <xdr:nvSpPr>
        <xdr:cNvPr id="89" name="n_4mainValue【図書館】&#10;有形固定資産減価償却率">
          <a:extLst>
            <a:ext uri="{FF2B5EF4-FFF2-40B4-BE49-F238E27FC236}">
              <a16:creationId xmlns:a16="http://schemas.microsoft.com/office/drawing/2014/main" id="{3255E4AF-22BC-4A15-99DE-8580695F2891}"/>
            </a:ext>
          </a:extLst>
        </xdr:cNvPr>
        <xdr:cNvSpPr txBox="1"/>
      </xdr:nvSpPr>
      <xdr:spPr>
        <a:xfrm>
          <a:off x="927744" y="672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0FF3B7B-0CB9-4BAD-8673-30783AE843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17412DC9-3C1C-4872-BA7D-2DAB9B782A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C34488D3-4DAE-4828-8986-D55E90F61C7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D921BF7-F1D6-4868-9DF5-FB471DB1A62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1DE1B59F-5BAB-404F-AE5E-8882132A253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F6EE74C4-19B0-4E5A-870D-D7A7453133A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A9C04B14-7F11-4549-9AEC-0CE6B3A8B9D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173B885-BBB2-4702-9628-71496B82F14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E198C330-C6EA-461E-BEA2-F48E225FBF0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643C8DCE-B6CF-4655-9AB0-2646304723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14AB8AD1-FE78-41E1-98EC-C3F53CE42A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C34FC870-3F68-4EBD-AF5B-82B3811A742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A3012CB3-BBAA-4226-98D5-0B4722505B0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546CB835-D58F-4595-926D-4F776D787078}"/>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96B92E3-A175-4BF2-A577-9460C7BDE25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F2395E3C-464D-4E36-BAA6-1958162A4B2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2A5B7A9D-3A2B-4ACF-A8D0-CCF94F9730B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2A4FEAB3-D69F-4542-BCC1-69F4CAC144C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B5C6AC52-FEAB-4FB2-88EA-D2F4E9F6C0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026E62C6-E4BC-41A8-A2CA-33E7878F330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612F5E3-6964-4328-BBEF-8DBBC9511E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AE3B1EB-39EA-48EA-B2A0-99AD2B5B89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607B1B4-30F4-4C17-BF25-7167131A572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a:extLst>
            <a:ext uri="{FF2B5EF4-FFF2-40B4-BE49-F238E27FC236}">
              <a16:creationId xmlns:a16="http://schemas.microsoft.com/office/drawing/2014/main" id="{0751D953-C46E-48D6-8409-1F554E8B9137}"/>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a:extLst>
            <a:ext uri="{FF2B5EF4-FFF2-40B4-BE49-F238E27FC236}">
              <a16:creationId xmlns:a16="http://schemas.microsoft.com/office/drawing/2014/main" id="{0E01C433-B34C-49AB-9B22-C2AAFCC36987}"/>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a:extLst>
            <a:ext uri="{FF2B5EF4-FFF2-40B4-BE49-F238E27FC236}">
              <a16:creationId xmlns:a16="http://schemas.microsoft.com/office/drawing/2014/main" id="{94E6EDFC-2587-4A37-BC1A-64A237869647}"/>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a:extLst>
            <a:ext uri="{FF2B5EF4-FFF2-40B4-BE49-F238E27FC236}">
              <a16:creationId xmlns:a16="http://schemas.microsoft.com/office/drawing/2014/main" id="{DA339B08-3F40-47A1-B938-4B1D29DCDEB5}"/>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a:extLst>
            <a:ext uri="{FF2B5EF4-FFF2-40B4-BE49-F238E27FC236}">
              <a16:creationId xmlns:a16="http://schemas.microsoft.com/office/drawing/2014/main" id="{DE8A6C37-E1C5-4389-B9A4-445B71BE558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a:extLst>
            <a:ext uri="{FF2B5EF4-FFF2-40B4-BE49-F238E27FC236}">
              <a16:creationId xmlns:a16="http://schemas.microsoft.com/office/drawing/2014/main" id="{0F859E94-A6E0-44A8-8A0A-6B7F13FE0E1D}"/>
            </a:ext>
          </a:extLst>
        </xdr:cNvPr>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a:extLst>
            <a:ext uri="{FF2B5EF4-FFF2-40B4-BE49-F238E27FC236}">
              <a16:creationId xmlns:a16="http://schemas.microsoft.com/office/drawing/2014/main" id="{159B4E82-DDD0-4AD2-8AA8-D1959C03E31F}"/>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a:extLst>
            <a:ext uri="{FF2B5EF4-FFF2-40B4-BE49-F238E27FC236}">
              <a16:creationId xmlns:a16="http://schemas.microsoft.com/office/drawing/2014/main" id="{45E61024-7F7F-45C5-9917-36457D594696}"/>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a:extLst>
            <a:ext uri="{FF2B5EF4-FFF2-40B4-BE49-F238E27FC236}">
              <a16:creationId xmlns:a16="http://schemas.microsoft.com/office/drawing/2014/main" id="{ADC9CD9E-95E1-4345-86DA-E296EE097DEC}"/>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a:extLst>
            <a:ext uri="{FF2B5EF4-FFF2-40B4-BE49-F238E27FC236}">
              <a16:creationId xmlns:a16="http://schemas.microsoft.com/office/drawing/2014/main" id="{04D7EB54-EBDA-4C45-A4DC-172EBB7A797E}"/>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a:extLst>
            <a:ext uri="{FF2B5EF4-FFF2-40B4-BE49-F238E27FC236}">
              <a16:creationId xmlns:a16="http://schemas.microsoft.com/office/drawing/2014/main" id="{8CE173FE-F1AF-474F-9DA7-7E9CDA500C53}"/>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73802BD-849B-4311-925F-14C974C685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6898D7E-3EBE-4B28-A72D-E30B60E763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C6ADD1-FE43-4EBC-84DA-C5E1394F66F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1511A1F-F65A-4D6F-819E-FE8A5397C8E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15E1560-74E8-4C34-9A7E-F251DBCC959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29" name="楕円 128">
          <a:extLst>
            <a:ext uri="{FF2B5EF4-FFF2-40B4-BE49-F238E27FC236}">
              <a16:creationId xmlns:a16="http://schemas.microsoft.com/office/drawing/2014/main" id="{65285865-5ED9-4848-B64A-E73CBECA3F6C}"/>
            </a:ext>
          </a:extLst>
        </xdr:cNvPr>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137177</xdr:rowOff>
    </xdr:from>
    <xdr:ext cx="469744" cy="259045"/>
    <xdr:sp macro="" textlink="">
      <xdr:nvSpPr>
        <xdr:cNvPr id="130" name="【図書館】&#10;一人当たり面積該当値テキスト">
          <a:extLst>
            <a:ext uri="{FF2B5EF4-FFF2-40B4-BE49-F238E27FC236}">
              <a16:creationId xmlns:a16="http://schemas.microsoft.com/office/drawing/2014/main" id="{7DD49F8F-1B20-42FB-9358-B1C32B1123B6}"/>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31" name="楕円 130">
          <a:extLst>
            <a:ext uri="{FF2B5EF4-FFF2-40B4-BE49-F238E27FC236}">
              <a16:creationId xmlns:a16="http://schemas.microsoft.com/office/drawing/2014/main" id="{C35D2073-0CF8-4010-8C03-CCF2ABB37971}"/>
            </a:ext>
          </a:extLst>
        </xdr:cNvPr>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41910</xdr:rowOff>
    </xdr:to>
    <xdr:cxnSp macro="">
      <xdr:nvCxnSpPr>
        <xdr:cNvPr id="132" name="直線コネクタ 131">
          <a:extLst>
            <a:ext uri="{FF2B5EF4-FFF2-40B4-BE49-F238E27FC236}">
              <a16:creationId xmlns:a16="http://schemas.microsoft.com/office/drawing/2014/main" id="{D24B3480-2DA8-49D2-BB63-F82E690A29C9}"/>
            </a:ext>
          </a:extLst>
        </xdr:cNvPr>
        <xdr:cNvCxnSpPr/>
      </xdr:nvCxnSpPr>
      <xdr:spPr>
        <a:xfrm flipV="1">
          <a:off x="9639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3" name="楕円 132">
          <a:extLst>
            <a:ext uri="{FF2B5EF4-FFF2-40B4-BE49-F238E27FC236}">
              <a16:creationId xmlns:a16="http://schemas.microsoft.com/office/drawing/2014/main" id="{086058BE-4D46-46FE-ADFB-29E9063F5828}"/>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34" name="直線コネクタ 133">
          <a:extLst>
            <a:ext uri="{FF2B5EF4-FFF2-40B4-BE49-F238E27FC236}">
              <a16:creationId xmlns:a16="http://schemas.microsoft.com/office/drawing/2014/main" id="{27AC60CB-7CAB-45C5-A4A2-60841C3D8776}"/>
            </a:ext>
          </a:extLst>
        </xdr:cNvPr>
        <xdr:cNvCxnSpPr/>
      </xdr:nvCxnSpPr>
      <xdr:spPr>
        <a:xfrm>
          <a:off x="8750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5" name="楕円 134">
          <a:extLst>
            <a:ext uri="{FF2B5EF4-FFF2-40B4-BE49-F238E27FC236}">
              <a16:creationId xmlns:a16="http://schemas.microsoft.com/office/drawing/2014/main" id="{8558290A-B881-4A79-8007-ADBCC6FADD38}"/>
            </a:ext>
          </a:extLst>
        </xdr:cNvPr>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45720</xdr:rowOff>
    </xdr:to>
    <xdr:cxnSp macro="">
      <xdr:nvCxnSpPr>
        <xdr:cNvPr id="136" name="直線コネクタ 135">
          <a:extLst>
            <a:ext uri="{FF2B5EF4-FFF2-40B4-BE49-F238E27FC236}">
              <a16:creationId xmlns:a16="http://schemas.microsoft.com/office/drawing/2014/main" id="{4755ECCF-D5D9-40EE-8EB5-EDEF3C2EB766}"/>
            </a:ext>
          </a:extLst>
        </xdr:cNvPr>
        <xdr:cNvCxnSpPr/>
      </xdr:nvCxnSpPr>
      <xdr:spPr>
        <a:xfrm flipV="1">
          <a:off x="7861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170180</xdr:rowOff>
    </xdr:from>
    <xdr:to>
      <xdr:col>36</xdr:col>
      <xdr:colOff>165100</xdr:colOff>
      <xdr:row>41</xdr:row>
      <xdr:rowOff>100330</xdr:rowOff>
    </xdr:to>
    <xdr:sp macro="" textlink="">
      <xdr:nvSpPr>
        <xdr:cNvPr id="137" name="楕円 136">
          <a:extLst>
            <a:ext uri="{FF2B5EF4-FFF2-40B4-BE49-F238E27FC236}">
              <a16:creationId xmlns:a16="http://schemas.microsoft.com/office/drawing/2014/main" id="{FC19E90B-FCF2-4231-BFE3-CF730D9CAB76}"/>
            </a:ext>
          </a:extLst>
        </xdr:cNvPr>
        <xdr:cNvSpPr/>
      </xdr:nvSpPr>
      <xdr:spPr>
        <a:xfrm>
          <a:off x="6921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45720</xdr:rowOff>
    </xdr:from>
    <xdr:to>
      <xdr:col>41</xdr:col>
      <xdr:colOff>50800</xdr:colOff>
      <xdr:row>41</xdr:row>
      <xdr:rowOff>49530</xdr:rowOff>
    </xdr:to>
    <xdr:cxnSp macro="">
      <xdr:nvCxnSpPr>
        <xdr:cNvPr id="138" name="直線コネクタ 137">
          <a:extLst>
            <a:ext uri="{FF2B5EF4-FFF2-40B4-BE49-F238E27FC236}">
              <a16:creationId xmlns:a16="http://schemas.microsoft.com/office/drawing/2014/main" id="{C2CE7CEE-33F1-421D-AFB9-017840936D27}"/>
            </a:ext>
          </a:extLst>
        </xdr:cNvPr>
        <xdr:cNvCxnSpPr/>
      </xdr:nvCxnSpPr>
      <xdr:spPr>
        <a:xfrm flipV="1">
          <a:off x="6972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a:extLst>
            <a:ext uri="{FF2B5EF4-FFF2-40B4-BE49-F238E27FC236}">
              <a16:creationId xmlns:a16="http://schemas.microsoft.com/office/drawing/2014/main" id="{CDA89E93-C704-483A-BC7A-7C52450445AA}"/>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a:extLst>
            <a:ext uri="{FF2B5EF4-FFF2-40B4-BE49-F238E27FC236}">
              <a16:creationId xmlns:a16="http://schemas.microsoft.com/office/drawing/2014/main" id="{926D87B1-2F54-4D6B-BD31-F12D298D7F63}"/>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a:extLst>
            <a:ext uri="{FF2B5EF4-FFF2-40B4-BE49-F238E27FC236}">
              <a16:creationId xmlns:a16="http://schemas.microsoft.com/office/drawing/2014/main" id="{2063BEDC-F4F5-4ACA-B37E-238F027210F5}"/>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a:extLst>
            <a:ext uri="{FF2B5EF4-FFF2-40B4-BE49-F238E27FC236}">
              <a16:creationId xmlns:a16="http://schemas.microsoft.com/office/drawing/2014/main" id="{4F274A92-D2B0-4684-93F7-8EFBFAE60994}"/>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43" name="n_1mainValue【図書館】&#10;一人当たり面積">
          <a:extLst>
            <a:ext uri="{FF2B5EF4-FFF2-40B4-BE49-F238E27FC236}">
              <a16:creationId xmlns:a16="http://schemas.microsoft.com/office/drawing/2014/main" id="{4E0352BD-C1B6-493E-970E-8E606B97B44A}"/>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4" name="n_2mainValue【図書館】&#10;一人当たり面積">
          <a:extLst>
            <a:ext uri="{FF2B5EF4-FFF2-40B4-BE49-F238E27FC236}">
              <a16:creationId xmlns:a16="http://schemas.microsoft.com/office/drawing/2014/main" id="{48EE8407-5ADB-4C4B-B2B7-E09F24F708A8}"/>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5" name="n_3mainValue【図書館】&#10;一人当たり面積">
          <a:extLst>
            <a:ext uri="{FF2B5EF4-FFF2-40B4-BE49-F238E27FC236}">
              <a16:creationId xmlns:a16="http://schemas.microsoft.com/office/drawing/2014/main" id="{0AE4642E-4FBA-457B-83A1-9ADF4438480F}"/>
            </a:ext>
          </a:extLst>
        </xdr:cNvPr>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91457</xdr:rowOff>
    </xdr:from>
    <xdr:ext cx="469744" cy="259045"/>
    <xdr:sp macro="" textlink="">
      <xdr:nvSpPr>
        <xdr:cNvPr id="146" name="n_4mainValue【図書館】&#10;一人当たり面積">
          <a:extLst>
            <a:ext uri="{FF2B5EF4-FFF2-40B4-BE49-F238E27FC236}">
              <a16:creationId xmlns:a16="http://schemas.microsoft.com/office/drawing/2014/main" id="{D1910283-A532-4881-ABA9-504A26D18B6E}"/>
            </a:ext>
          </a:extLst>
        </xdr:cNvPr>
        <xdr:cNvSpPr txBox="1"/>
      </xdr:nvSpPr>
      <xdr:spPr>
        <a:xfrm>
          <a:off x="6737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818559A-6861-4840-8849-BC772220161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4B858F4-77F1-4C74-A616-76E38FF6B3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96373994-9E29-4D0C-A59D-E6DAC995E63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81D629AA-C1E3-4809-9334-00BF771831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30F4DE6-1F8B-4E92-ADBC-B12783A0B68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AD88619-C782-480A-A562-D7620939E7E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495AFFA-2AE4-4770-87A6-3F99E7E8F3F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21238E57-EB8C-464B-A42C-405ED611BC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3ADD7240-98C1-441E-A1FF-2FB51272DD5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00C088E-D292-4C64-AF2E-DB7D562EC2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3249445-3B83-436B-905D-51FD526647C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27DFB747-4A58-4E61-9EB3-B0B6DA45200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3E2ED418-C572-49B9-8279-D799AB1EC30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6E624629-CDD6-4539-8435-C3AA734A13F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E381031-7D73-42B3-823D-6E4E69DA39C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FBB4AD4-D0CD-4647-9452-8750EBBDB17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758090C8-FA63-4EC9-A002-5A7D5371FA0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CD3550E6-E154-45AC-8060-96A7B108DE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D28992C7-FA1E-4EC5-AF20-7DCB7E7C46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8391CA6C-4477-4C70-9CFD-971B1087B2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2CD4B555-D764-4CA9-AC30-92FE2425EA4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E8E176FD-0DAE-4F12-9763-1C2A23A3F37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84AF6578-EC71-4F88-B772-EEEA1F65C9D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FE6B65B6-1792-4B1C-8CA9-DDD2FE2629B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3B30391F-62BC-46DC-A112-B039D213EB80}"/>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60A8A0BD-D898-4C9F-8D3F-FBFC5B225118}"/>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7FA8DB94-4DD0-41EF-B028-F636043B7E9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EA61A39-B5EA-43CF-B0D3-1B4A29142908}"/>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D1799F71-5938-4FAD-A968-E9C86343462B}"/>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334837F-4F36-445E-BB92-BBFB1E76DE65}"/>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a:extLst>
            <a:ext uri="{FF2B5EF4-FFF2-40B4-BE49-F238E27FC236}">
              <a16:creationId xmlns:a16="http://schemas.microsoft.com/office/drawing/2014/main" id="{867561FD-D729-4C85-8AC6-F6F09DD899D4}"/>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9768CE42-4591-46B6-8B5D-6FBF864689D6}"/>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a:extLst>
            <a:ext uri="{FF2B5EF4-FFF2-40B4-BE49-F238E27FC236}">
              <a16:creationId xmlns:a16="http://schemas.microsoft.com/office/drawing/2014/main" id="{E8B68A33-4D88-4008-9E25-CECBE5A40641}"/>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a:extLst>
            <a:ext uri="{FF2B5EF4-FFF2-40B4-BE49-F238E27FC236}">
              <a16:creationId xmlns:a16="http://schemas.microsoft.com/office/drawing/2014/main" id="{E00369C5-3133-4D2D-9E1B-4072B4F59F39}"/>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a:extLst>
            <a:ext uri="{FF2B5EF4-FFF2-40B4-BE49-F238E27FC236}">
              <a16:creationId xmlns:a16="http://schemas.microsoft.com/office/drawing/2014/main" id="{FBDC08C1-EE3A-4FB1-AED6-C4DA40416604}"/>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D376E7-3C88-48C2-8110-47D53620A9D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E4EC12D-DB1C-409B-8C59-F58E1C5350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90E09A5-FF38-48D1-9CDF-0411943245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C2446F3-870A-4CB5-8827-7DC79F1DDB3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89F10B2-9702-44E7-8B0E-1577A7CDD1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xdr:rowOff>
    </xdr:from>
    <xdr:to>
      <xdr:col>24</xdr:col>
      <xdr:colOff>114300</xdr:colOff>
      <xdr:row>62</xdr:row>
      <xdr:rowOff>111760</xdr:rowOff>
    </xdr:to>
    <xdr:sp macro="" textlink="">
      <xdr:nvSpPr>
        <xdr:cNvPr id="187" name="楕円 186">
          <a:extLst>
            <a:ext uri="{FF2B5EF4-FFF2-40B4-BE49-F238E27FC236}">
              <a16:creationId xmlns:a16="http://schemas.microsoft.com/office/drawing/2014/main" id="{9BF3100E-5DD8-4E7C-A2A1-E48E4EDF8E3F}"/>
            </a:ext>
          </a:extLst>
        </xdr:cNvPr>
        <xdr:cNvSpPr/>
      </xdr:nvSpPr>
      <xdr:spPr>
        <a:xfrm>
          <a:off x="4584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160037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C435F449-B87E-406F-8C57-A0DD532A8CFD}"/>
            </a:ext>
          </a:extLst>
        </xdr:cNvPr>
        <xdr:cNvSpPr txBox="1"/>
      </xdr:nvSpPr>
      <xdr:spPr>
        <a:xfrm>
          <a:off x="4673600"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9" name="楕円 188">
          <a:extLst>
            <a:ext uri="{FF2B5EF4-FFF2-40B4-BE49-F238E27FC236}">
              <a16:creationId xmlns:a16="http://schemas.microsoft.com/office/drawing/2014/main" id="{BF656C4B-2154-4308-A2C6-79E9FE7D99EC}"/>
            </a:ext>
          </a:extLst>
        </xdr:cNvPr>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60960</xdr:rowOff>
    </xdr:to>
    <xdr:cxnSp macro="">
      <xdr:nvCxnSpPr>
        <xdr:cNvPr id="190" name="直線コネクタ 189">
          <a:extLst>
            <a:ext uri="{FF2B5EF4-FFF2-40B4-BE49-F238E27FC236}">
              <a16:creationId xmlns:a16="http://schemas.microsoft.com/office/drawing/2014/main" id="{A1D2CA60-514F-4FD6-95D6-0E351745CF16}"/>
            </a:ext>
          </a:extLst>
        </xdr:cNvPr>
        <xdr:cNvCxnSpPr/>
      </xdr:nvCxnSpPr>
      <xdr:spPr>
        <a:xfrm>
          <a:off x="3797300" y="1061275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126365</xdr:rowOff>
    </xdr:from>
    <xdr:to>
      <xdr:col>15</xdr:col>
      <xdr:colOff>101600</xdr:colOff>
      <xdr:row>62</xdr:row>
      <xdr:rowOff>56515</xdr:rowOff>
    </xdr:to>
    <xdr:sp macro="" textlink="">
      <xdr:nvSpPr>
        <xdr:cNvPr id="191" name="楕円 190">
          <a:extLst>
            <a:ext uri="{FF2B5EF4-FFF2-40B4-BE49-F238E27FC236}">
              <a16:creationId xmlns:a16="http://schemas.microsoft.com/office/drawing/2014/main" id="{CB25CE6C-346A-4ECA-9BF3-F0C28EFD5AA4}"/>
            </a:ext>
          </a:extLst>
        </xdr:cNvPr>
        <xdr:cNvSpPr/>
      </xdr:nvSpPr>
      <xdr:spPr>
        <a:xfrm>
          <a:off x="2857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154305</xdr:rowOff>
    </xdr:from>
    <xdr:to>
      <xdr:col>19</xdr:col>
      <xdr:colOff>177800</xdr:colOff>
      <xdr:row>62</xdr:row>
      <xdr:rowOff>5715</xdr:rowOff>
    </xdr:to>
    <xdr:cxnSp macro="">
      <xdr:nvCxnSpPr>
        <xdr:cNvPr id="192" name="直線コネクタ 191">
          <a:extLst>
            <a:ext uri="{FF2B5EF4-FFF2-40B4-BE49-F238E27FC236}">
              <a16:creationId xmlns:a16="http://schemas.microsoft.com/office/drawing/2014/main" id="{DCD5C50D-D3B8-4BAF-94E0-CDC730352C37}"/>
            </a:ext>
          </a:extLst>
        </xdr:cNvPr>
        <xdr:cNvCxnSpPr/>
      </xdr:nvCxnSpPr>
      <xdr:spPr>
        <a:xfrm flipV="1">
          <a:off x="2908300" y="10612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118745</xdr:rowOff>
    </xdr:from>
    <xdr:to>
      <xdr:col>10</xdr:col>
      <xdr:colOff>165100</xdr:colOff>
      <xdr:row>62</xdr:row>
      <xdr:rowOff>48895</xdr:rowOff>
    </xdr:to>
    <xdr:sp macro="" textlink="">
      <xdr:nvSpPr>
        <xdr:cNvPr id="193" name="楕円 192">
          <a:extLst>
            <a:ext uri="{FF2B5EF4-FFF2-40B4-BE49-F238E27FC236}">
              <a16:creationId xmlns:a16="http://schemas.microsoft.com/office/drawing/2014/main" id="{4003CEA5-61FF-4FF0-B613-390BADD661D1}"/>
            </a:ext>
          </a:extLst>
        </xdr:cNvPr>
        <xdr:cNvSpPr/>
      </xdr:nvSpPr>
      <xdr:spPr>
        <a:xfrm>
          <a:off x="1968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169545</xdr:rowOff>
    </xdr:from>
    <xdr:to>
      <xdr:col>15</xdr:col>
      <xdr:colOff>50800</xdr:colOff>
      <xdr:row>62</xdr:row>
      <xdr:rowOff>5715</xdr:rowOff>
    </xdr:to>
    <xdr:cxnSp macro="">
      <xdr:nvCxnSpPr>
        <xdr:cNvPr id="194" name="直線コネクタ 193">
          <a:extLst>
            <a:ext uri="{FF2B5EF4-FFF2-40B4-BE49-F238E27FC236}">
              <a16:creationId xmlns:a16="http://schemas.microsoft.com/office/drawing/2014/main" id="{4110FD2B-4D85-4DDD-85A5-2E9EA6E96E6D}"/>
            </a:ext>
          </a:extLst>
        </xdr:cNvPr>
        <xdr:cNvCxnSpPr/>
      </xdr:nvCxnSpPr>
      <xdr:spPr>
        <a:xfrm>
          <a:off x="2019300" y="106279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xdr:rowOff>
    </xdr:from>
    <xdr:to>
      <xdr:col>6</xdr:col>
      <xdr:colOff>38100</xdr:colOff>
      <xdr:row>62</xdr:row>
      <xdr:rowOff>102235</xdr:rowOff>
    </xdr:to>
    <xdr:sp macro="" textlink="">
      <xdr:nvSpPr>
        <xdr:cNvPr id="195" name="楕円 194">
          <a:extLst>
            <a:ext uri="{FF2B5EF4-FFF2-40B4-BE49-F238E27FC236}">
              <a16:creationId xmlns:a16="http://schemas.microsoft.com/office/drawing/2014/main" id="{E8D0CC5E-3740-4531-9844-876B4AAAD7C1}"/>
            </a:ext>
          </a:extLst>
        </xdr:cNvPr>
        <xdr:cNvSpPr/>
      </xdr:nvSpPr>
      <xdr:spPr>
        <a:xfrm>
          <a:off x="1079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51435</xdr:rowOff>
    </xdr:to>
    <xdr:cxnSp macro="">
      <xdr:nvCxnSpPr>
        <xdr:cNvPr id="196" name="直線コネクタ 195">
          <a:extLst>
            <a:ext uri="{FF2B5EF4-FFF2-40B4-BE49-F238E27FC236}">
              <a16:creationId xmlns:a16="http://schemas.microsoft.com/office/drawing/2014/main" id="{501EF935-F58F-446D-BF6E-B5BBE72138D1}"/>
            </a:ext>
          </a:extLst>
        </xdr:cNvPr>
        <xdr:cNvCxnSpPr/>
      </xdr:nvCxnSpPr>
      <xdr:spPr>
        <a:xfrm flipV="1">
          <a:off x="1130300" y="106279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F1950A4C-0E2E-4FDB-A411-4737A6179EBB}"/>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a:extLst>
            <a:ext uri="{FF2B5EF4-FFF2-40B4-BE49-F238E27FC236}">
              <a16:creationId xmlns:a16="http://schemas.microsoft.com/office/drawing/2014/main" id="{0DADCB55-1405-4D02-8432-74AD5E8203D7}"/>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a:extLst>
            <a:ext uri="{FF2B5EF4-FFF2-40B4-BE49-F238E27FC236}">
              <a16:creationId xmlns:a16="http://schemas.microsoft.com/office/drawing/2014/main" id="{2541A7A9-F126-4E33-9CFD-BBB497607A2A}"/>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a:extLst>
            <a:ext uri="{FF2B5EF4-FFF2-40B4-BE49-F238E27FC236}">
              <a16:creationId xmlns:a16="http://schemas.microsoft.com/office/drawing/2014/main" id="{97AD97FF-A992-4A6B-93B2-886F65B11FE9}"/>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201" name="n_1mainValue【体育館・プール】&#10;有形固定資産減価償却率">
          <a:extLst>
            <a:ext uri="{FF2B5EF4-FFF2-40B4-BE49-F238E27FC236}">
              <a16:creationId xmlns:a16="http://schemas.microsoft.com/office/drawing/2014/main" id="{C5151570-54E9-44C4-8C13-E3E0028CDFA8}"/>
            </a:ext>
          </a:extLst>
        </xdr:cNvPr>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202" name="n_2mainValue【体育館・プール】&#10;有形固定資産減価償却率">
          <a:extLst>
            <a:ext uri="{FF2B5EF4-FFF2-40B4-BE49-F238E27FC236}">
              <a16:creationId xmlns:a16="http://schemas.microsoft.com/office/drawing/2014/main" id="{5AF4196B-ABAE-4D73-AF92-415C945E43A5}"/>
            </a:ext>
          </a:extLst>
        </xdr:cNvPr>
        <xdr:cNvSpPr txBox="1"/>
      </xdr:nvSpPr>
      <xdr:spPr>
        <a:xfrm>
          <a:off x="2705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40022</xdr:rowOff>
    </xdr:from>
    <xdr:ext cx="405111" cy="259045"/>
    <xdr:sp macro="" textlink="">
      <xdr:nvSpPr>
        <xdr:cNvPr id="203" name="n_3mainValue【体育館・プール】&#10;有形固定資産減価償却率">
          <a:extLst>
            <a:ext uri="{FF2B5EF4-FFF2-40B4-BE49-F238E27FC236}">
              <a16:creationId xmlns:a16="http://schemas.microsoft.com/office/drawing/2014/main" id="{C3E39F54-7632-4EDA-9E41-8A433757F854}"/>
            </a:ext>
          </a:extLst>
        </xdr:cNvPr>
        <xdr:cNvSpPr txBox="1"/>
      </xdr:nvSpPr>
      <xdr:spPr>
        <a:xfrm>
          <a:off x="1816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93362</xdr:rowOff>
    </xdr:from>
    <xdr:ext cx="405111" cy="259045"/>
    <xdr:sp macro="" textlink="">
      <xdr:nvSpPr>
        <xdr:cNvPr id="204" name="n_4mainValue【体育館・プール】&#10;有形固定資産減価償却率">
          <a:extLst>
            <a:ext uri="{FF2B5EF4-FFF2-40B4-BE49-F238E27FC236}">
              <a16:creationId xmlns:a16="http://schemas.microsoft.com/office/drawing/2014/main" id="{D461EBDF-1903-449C-AF70-BA771CF6D1E5}"/>
            </a:ext>
          </a:extLst>
        </xdr:cNvPr>
        <xdr:cNvSpPr txBox="1"/>
      </xdr:nvSpPr>
      <xdr:spPr>
        <a:xfrm>
          <a:off x="927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AB9AA3D-3FC1-4871-8E1C-0B6544325C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E687E58-D952-4546-B494-98E8975C0E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DC351F7-4E30-4D01-B896-6CF0B8AAF1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C5815B42-E609-456F-A430-6BB0F6F88C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978A56D-30DB-4709-B3FC-3A60613DC9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C658C3F-D526-4E53-BA16-C6834AD158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71963A7-E85F-418E-9D7F-6D1F8C61E3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9F7AB44-72B3-4853-AAA2-15F06FB035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47893F5-50E2-4A7F-B583-E98BE6BDDF6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D832DF4-719D-4305-B5A2-7D14011A082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D1A4A5E9-88A1-4142-94D2-057D14A251A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EED75B3D-37C5-4E63-941D-C0F6FCB68B2A}"/>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56E1AC70-E354-4F62-A344-9AE21387A99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355F855C-4305-4508-A403-D766F6B2B193}"/>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38BB0576-B0AE-4595-923A-9380EE52FC6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B81DEBF-9513-47B6-A34E-DF762F64CB4E}"/>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7CA274A0-B3A7-41E4-85E8-1379FCE79EC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AF525490-C3D3-477D-9CCA-260D2260E991}"/>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5366DEFF-D4EC-4B74-88B8-D7285E2DA72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E7488C65-A88C-497E-B24E-55FC868C4E0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0589CAB-5323-44E2-9A4F-C67B8AFBD33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a:extLst>
            <a:ext uri="{FF2B5EF4-FFF2-40B4-BE49-F238E27FC236}">
              <a16:creationId xmlns:a16="http://schemas.microsoft.com/office/drawing/2014/main" id="{7F4BE7DA-EFF4-442F-A01E-E052ADE1E6FA}"/>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a:extLst>
            <a:ext uri="{FF2B5EF4-FFF2-40B4-BE49-F238E27FC236}">
              <a16:creationId xmlns:a16="http://schemas.microsoft.com/office/drawing/2014/main" id="{ADB2C7BB-EB3C-455C-B310-62112A97B573}"/>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a:extLst>
            <a:ext uri="{FF2B5EF4-FFF2-40B4-BE49-F238E27FC236}">
              <a16:creationId xmlns:a16="http://schemas.microsoft.com/office/drawing/2014/main" id="{6A96A998-10C3-4BCA-A00E-A4E3B2602DD9}"/>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a:extLst>
            <a:ext uri="{FF2B5EF4-FFF2-40B4-BE49-F238E27FC236}">
              <a16:creationId xmlns:a16="http://schemas.microsoft.com/office/drawing/2014/main" id="{EA8A43A3-A8C2-4FF8-BD46-B396221DEDCB}"/>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a:extLst>
            <a:ext uri="{FF2B5EF4-FFF2-40B4-BE49-F238E27FC236}">
              <a16:creationId xmlns:a16="http://schemas.microsoft.com/office/drawing/2014/main" id="{62B97975-E065-4174-A4AF-BE99DE52FC68}"/>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a:extLst>
            <a:ext uri="{FF2B5EF4-FFF2-40B4-BE49-F238E27FC236}">
              <a16:creationId xmlns:a16="http://schemas.microsoft.com/office/drawing/2014/main" id="{CAF9D7B2-9388-4CA3-A784-2A341A0D7A15}"/>
            </a:ext>
          </a:extLst>
        </xdr:cNvPr>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a:extLst>
            <a:ext uri="{FF2B5EF4-FFF2-40B4-BE49-F238E27FC236}">
              <a16:creationId xmlns:a16="http://schemas.microsoft.com/office/drawing/2014/main" id="{340E96B4-6D32-4364-A11D-4B9EDE2BFFF0}"/>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a:extLst>
            <a:ext uri="{FF2B5EF4-FFF2-40B4-BE49-F238E27FC236}">
              <a16:creationId xmlns:a16="http://schemas.microsoft.com/office/drawing/2014/main" id="{9063B93A-8C15-4874-8D98-2F69FA530861}"/>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a:extLst>
            <a:ext uri="{FF2B5EF4-FFF2-40B4-BE49-F238E27FC236}">
              <a16:creationId xmlns:a16="http://schemas.microsoft.com/office/drawing/2014/main" id="{7B01F192-E9D6-4B01-A294-F7ADCCF64282}"/>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a:extLst>
            <a:ext uri="{FF2B5EF4-FFF2-40B4-BE49-F238E27FC236}">
              <a16:creationId xmlns:a16="http://schemas.microsoft.com/office/drawing/2014/main" id="{BFEC57AF-D385-45FC-877F-632C9316ED44}"/>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a:extLst>
            <a:ext uri="{FF2B5EF4-FFF2-40B4-BE49-F238E27FC236}">
              <a16:creationId xmlns:a16="http://schemas.microsoft.com/office/drawing/2014/main" id="{B171A7DB-7105-4B67-827F-C22DD34C0737}"/>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DAB4DA2-7161-494D-B1B6-8A050FFD7A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8E436BE-7164-461A-9D7A-5E64D885CC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CAFC24A-F0DC-4974-AA75-9BA455C862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D72A36F-28B0-4D11-AF9F-95522572F4B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042430-F5C3-4EF4-8CB4-DDE87E9144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138481</xdr:rowOff>
    </xdr:from>
    <xdr:to>
      <xdr:col>55</xdr:col>
      <xdr:colOff>50800</xdr:colOff>
      <xdr:row>63</xdr:row>
      <xdr:rowOff>68631</xdr:rowOff>
    </xdr:to>
    <xdr:sp macro="" textlink="">
      <xdr:nvSpPr>
        <xdr:cNvPr id="242" name="楕円 241">
          <a:extLst>
            <a:ext uri="{FF2B5EF4-FFF2-40B4-BE49-F238E27FC236}">
              <a16:creationId xmlns:a16="http://schemas.microsoft.com/office/drawing/2014/main" id="{ED753982-B31E-468F-B53D-971ECF84CA1A}"/>
            </a:ext>
          </a:extLst>
        </xdr:cNvPr>
        <xdr:cNvSpPr/>
      </xdr:nvSpPr>
      <xdr:spPr>
        <a:xfrm>
          <a:off x="10426700" y="107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116908</xdr:rowOff>
    </xdr:from>
    <xdr:ext cx="469744" cy="259045"/>
    <xdr:sp macro="" textlink="">
      <xdr:nvSpPr>
        <xdr:cNvPr id="243" name="【体育館・プール】&#10;一人当たり面積該当値テキスト">
          <a:extLst>
            <a:ext uri="{FF2B5EF4-FFF2-40B4-BE49-F238E27FC236}">
              <a16:creationId xmlns:a16="http://schemas.microsoft.com/office/drawing/2014/main" id="{E4E92A37-8FA1-457D-B3FB-C08EC8184517}"/>
            </a:ext>
          </a:extLst>
        </xdr:cNvPr>
        <xdr:cNvSpPr txBox="1"/>
      </xdr:nvSpPr>
      <xdr:spPr>
        <a:xfrm>
          <a:off x="10515600" y="1074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141681</xdr:rowOff>
    </xdr:from>
    <xdr:to>
      <xdr:col>50</xdr:col>
      <xdr:colOff>165100</xdr:colOff>
      <xdr:row>63</xdr:row>
      <xdr:rowOff>71831</xdr:rowOff>
    </xdr:to>
    <xdr:sp macro="" textlink="">
      <xdr:nvSpPr>
        <xdr:cNvPr id="244" name="楕円 243">
          <a:extLst>
            <a:ext uri="{FF2B5EF4-FFF2-40B4-BE49-F238E27FC236}">
              <a16:creationId xmlns:a16="http://schemas.microsoft.com/office/drawing/2014/main" id="{F99B978C-EB9A-4777-ADF3-474ADEFFFA0D}"/>
            </a:ext>
          </a:extLst>
        </xdr:cNvPr>
        <xdr:cNvSpPr/>
      </xdr:nvSpPr>
      <xdr:spPr>
        <a:xfrm>
          <a:off x="9588500" y="107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17831</xdr:rowOff>
    </xdr:from>
    <xdr:to>
      <xdr:col>55</xdr:col>
      <xdr:colOff>0</xdr:colOff>
      <xdr:row>63</xdr:row>
      <xdr:rowOff>21031</xdr:rowOff>
    </xdr:to>
    <xdr:cxnSp macro="">
      <xdr:nvCxnSpPr>
        <xdr:cNvPr id="245" name="直線コネクタ 244">
          <a:extLst>
            <a:ext uri="{FF2B5EF4-FFF2-40B4-BE49-F238E27FC236}">
              <a16:creationId xmlns:a16="http://schemas.microsoft.com/office/drawing/2014/main" id="{F0B64E12-F713-44F2-877A-048053B647EC}"/>
            </a:ext>
          </a:extLst>
        </xdr:cNvPr>
        <xdr:cNvCxnSpPr/>
      </xdr:nvCxnSpPr>
      <xdr:spPr>
        <a:xfrm flipV="1">
          <a:off x="9639300" y="10819181"/>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143967</xdr:rowOff>
    </xdr:from>
    <xdr:to>
      <xdr:col>46</xdr:col>
      <xdr:colOff>38100</xdr:colOff>
      <xdr:row>63</xdr:row>
      <xdr:rowOff>74117</xdr:rowOff>
    </xdr:to>
    <xdr:sp macro="" textlink="">
      <xdr:nvSpPr>
        <xdr:cNvPr id="246" name="楕円 245">
          <a:extLst>
            <a:ext uri="{FF2B5EF4-FFF2-40B4-BE49-F238E27FC236}">
              <a16:creationId xmlns:a16="http://schemas.microsoft.com/office/drawing/2014/main" id="{CB4ACB42-503F-4A81-9923-290BB6C6F376}"/>
            </a:ext>
          </a:extLst>
        </xdr:cNvPr>
        <xdr:cNvSpPr/>
      </xdr:nvSpPr>
      <xdr:spPr>
        <a:xfrm>
          <a:off x="8699500" y="107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21031</xdr:rowOff>
    </xdr:from>
    <xdr:to>
      <xdr:col>50</xdr:col>
      <xdr:colOff>114300</xdr:colOff>
      <xdr:row>63</xdr:row>
      <xdr:rowOff>23317</xdr:rowOff>
    </xdr:to>
    <xdr:cxnSp macro="">
      <xdr:nvCxnSpPr>
        <xdr:cNvPr id="247" name="直線コネクタ 246">
          <a:extLst>
            <a:ext uri="{FF2B5EF4-FFF2-40B4-BE49-F238E27FC236}">
              <a16:creationId xmlns:a16="http://schemas.microsoft.com/office/drawing/2014/main" id="{AEC69C29-B58F-428D-86E8-A90559409DD1}"/>
            </a:ext>
          </a:extLst>
        </xdr:cNvPr>
        <xdr:cNvCxnSpPr/>
      </xdr:nvCxnSpPr>
      <xdr:spPr>
        <a:xfrm flipV="1">
          <a:off x="8750300" y="1082238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146710</xdr:rowOff>
    </xdr:from>
    <xdr:to>
      <xdr:col>41</xdr:col>
      <xdr:colOff>101600</xdr:colOff>
      <xdr:row>63</xdr:row>
      <xdr:rowOff>76860</xdr:rowOff>
    </xdr:to>
    <xdr:sp macro="" textlink="">
      <xdr:nvSpPr>
        <xdr:cNvPr id="248" name="楕円 247">
          <a:extLst>
            <a:ext uri="{FF2B5EF4-FFF2-40B4-BE49-F238E27FC236}">
              <a16:creationId xmlns:a16="http://schemas.microsoft.com/office/drawing/2014/main" id="{43F87539-C561-4F73-BD39-332A7FD8BC7E}"/>
            </a:ext>
          </a:extLst>
        </xdr:cNvPr>
        <xdr:cNvSpPr/>
      </xdr:nvSpPr>
      <xdr:spPr>
        <a:xfrm>
          <a:off x="7810500" y="107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23317</xdr:rowOff>
    </xdr:from>
    <xdr:to>
      <xdr:col>45</xdr:col>
      <xdr:colOff>177800</xdr:colOff>
      <xdr:row>63</xdr:row>
      <xdr:rowOff>26060</xdr:rowOff>
    </xdr:to>
    <xdr:cxnSp macro="">
      <xdr:nvCxnSpPr>
        <xdr:cNvPr id="249" name="直線コネクタ 248">
          <a:extLst>
            <a:ext uri="{FF2B5EF4-FFF2-40B4-BE49-F238E27FC236}">
              <a16:creationId xmlns:a16="http://schemas.microsoft.com/office/drawing/2014/main" id="{141D2139-E767-464E-B621-7D61C3FFA0CF}"/>
            </a:ext>
          </a:extLst>
        </xdr:cNvPr>
        <xdr:cNvCxnSpPr/>
      </xdr:nvCxnSpPr>
      <xdr:spPr>
        <a:xfrm flipV="1">
          <a:off x="7861300" y="108246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149454</xdr:rowOff>
    </xdr:from>
    <xdr:to>
      <xdr:col>36</xdr:col>
      <xdr:colOff>165100</xdr:colOff>
      <xdr:row>63</xdr:row>
      <xdr:rowOff>79604</xdr:rowOff>
    </xdr:to>
    <xdr:sp macro="" textlink="">
      <xdr:nvSpPr>
        <xdr:cNvPr id="250" name="楕円 249">
          <a:extLst>
            <a:ext uri="{FF2B5EF4-FFF2-40B4-BE49-F238E27FC236}">
              <a16:creationId xmlns:a16="http://schemas.microsoft.com/office/drawing/2014/main" id="{1570B090-0877-4F93-8FC9-CBC527CAB981}"/>
            </a:ext>
          </a:extLst>
        </xdr:cNvPr>
        <xdr:cNvSpPr/>
      </xdr:nvSpPr>
      <xdr:spPr>
        <a:xfrm>
          <a:off x="6921500" y="107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26060</xdr:rowOff>
    </xdr:from>
    <xdr:to>
      <xdr:col>41</xdr:col>
      <xdr:colOff>50800</xdr:colOff>
      <xdr:row>63</xdr:row>
      <xdr:rowOff>28804</xdr:rowOff>
    </xdr:to>
    <xdr:cxnSp macro="">
      <xdr:nvCxnSpPr>
        <xdr:cNvPr id="251" name="直線コネクタ 250">
          <a:extLst>
            <a:ext uri="{FF2B5EF4-FFF2-40B4-BE49-F238E27FC236}">
              <a16:creationId xmlns:a16="http://schemas.microsoft.com/office/drawing/2014/main" id="{DF474803-115C-4AFD-BB51-F6422509DCBC}"/>
            </a:ext>
          </a:extLst>
        </xdr:cNvPr>
        <xdr:cNvCxnSpPr/>
      </xdr:nvCxnSpPr>
      <xdr:spPr>
        <a:xfrm flipV="1">
          <a:off x="6972300" y="108274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a:extLst>
            <a:ext uri="{FF2B5EF4-FFF2-40B4-BE49-F238E27FC236}">
              <a16:creationId xmlns:a16="http://schemas.microsoft.com/office/drawing/2014/main" id="{C90DCB2D-E041-43E3-879F-92F8C8708CCE}"/>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a:extLst>
            <a:ext uri="{FF2B5EF4-FFF2-40B4-BE49-F238E27FC236}">
              <a16:creationId xmlns:a16="http://schemas.microsoft.com/office/drawing/2014/main" id="{5AF9AA92-DB2F-4FA2-AE45-B1478A3774A4}"/>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a:extLst>
            <a:ext uri="{FF2B5EF4-FFF2-40B4-BE49-F238E27FC236}">
              <a16:creationId xmlns:a16="http://schemas.microsoft.com/office/drawing/2014/main" id="{65E33C86-904F-4876-A5BF-5E70EAE88E6B}"/>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a:extLst>
            <a:ext uri="{FF2B5EF4-FFF2-40B4-BE49-F238E27FC236}">
              <a16:creationId xmlns:a16="http://schemas.microsoft.com/office/drawing/2014/main" id="{3877B52B-8BC2-463D-912E-C05BAF537832}"/>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62958</xdr:rowOff>
    </xdr:from>
    <xdr:ext cx="469744" cy="259045"/>
    <xdr:sp macro="" textlink="">
      <xdr:nvSpPr>
        <xdr:cNvPr id="256" name="n_1mainValue【体育館・プール】&#10;一人当たり面積">
          <a:extLst>
            <a:ext uri="{FF2B5EF4-FFF2-40B4-BE49-F238E27FC236}">
              <a16:creationId xmlns:a16="http://schemas.microsoft.com/office/drawing/2014/main" id="{62565DE0-CBA7-4239-8BC6-6CE889B43CDF}"/>
            </a:ext>
          </a:extLst>
        </xdr:cNvPr>
        <xdr:cNvSpPr txBox="1"/>
      </xdr:nvSpPr>
      <xdr:spPr>
        <a:xfrm>
          <a:off x="9391727" y="1086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65244</xdr:rowOff>
    </xdr:from>
    <xdr:ext cx="469744" cy="259045"/>
    <xdr:sp macro="" textlink="">
      <xdr:nvSpPr>
        <xdr:cNvPr id="257" name="n_2mainValue【体育館・プール】&#10;一人当たり面積">
          <a:extLst>
            <a:ext uri="{FF2B5EF4-FFF2-40B4-BE49-F238E27FC236}">
              <a16:creationId xmlns:a16="http://schemas.microsoft.com/office/drawing/2014/main" id="{BDFAF2CA-92CA-440F-9217-17800A99BE0A}"/>
            </a:ext>
          </a:extLst>
        </xdr:cNvPr>
        <xdr:cNvSpPr txBox="1"/>
      </xdr:nvSpPr>
      <xdr:spPr>
        <a:xfrm>
          <a:off x="8515427" y="108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67987</xdr:rowOff>
    </xdr:from>
    <xdr:ext cx="469744" cy="259045"/>
    <xdr:sp macro="" textlink="">
      <xdr:nvSpPr>
        <xdr:cNvPr id="258" name="n_3mainValue【体育館・プール】&#10;一人当たり面積">
          <a:extLst>
            <a:ext uri="{FF2B5EF4-FFF2-40B4-BE49-F238E27FC236}">
              <a16:creationId xmlns:a16="http://schemas.microsoft.com/office/drawing/2014/main" id="{FA9FE418-ABBF-442D-980C-E44611A954DE}"/>
            </a:ext>
          </a:extLst>
        </xdr:cNvPr>
        <xdr:cNvSpPr txBox="1"/>
      </xdr:nvSpPr>
      <xdr:spPr>
        <a:xfrm>
          <a:off x="7626427" y="1086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96131</xdr:rowOff>
    </xdr:from>
    <xdr:ext cx="469744" cy="259045"/>
    <xdr:sp macro="" textlink="">
      <xdr:nvSpPr>
        <xdr:cNvPr id="259" name="n_4mainValue【体育館・プール】&#10;一人当たり面積">
          <a:extLst>
            <a:ext uri="{FF2B5EF4-FFF2-40B4-BE49-F238E27FC236}">
              <a16:creationId xmlns:a16="http://schemas.microsoft.com/office/drawing/2014/main" id="{092FDA01-D97B-46C4-8804-307056EFBA8B}"/>
            </a:ext>
          </a:extLst>
        </xdr:cNvPr>
        <xdr:cNvSpPr txBox="1"/>
      </xdr:nvSpPr>
      <xdr:spPr>
        <a:xfrm>
          <a:off x="6737427" y="1055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259CD551-5D57-4700-A9B5-3A38254DB28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7090E126-578A-4CDD-A5DB-FB9E2C7409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CFC97EE2-F59B-4FAF-9518-E34596F9577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7A5879A-6010-44DF-AC2E-3FE2590A95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FF60893-7E35-4DAB-B4D5-A7EBDDC315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6F36B238-0F19-4DD0-9202-AB0942E9151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086DD7E-107B-4C37-9F2B-E869B1530A1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C112F8F-F793-4AA1-AE2C-44888B6013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C044B51-611F-49CE-A5EA-507762862A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E42DE57-8EEF-4B04-BD51-D2C78B74A1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8BDB21F-9FE3-43EB-9BE3-B5021DB7F15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CE36C12B-433C-4939-81C5-532D2D39843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978E24A8-A5AD-46BC-A540-7197A6E50CA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7548B2D7-4868-477B-9D86-654D311F6F4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5E460648-D31F-4E53-B19F-54223A06447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EF9D31C0-A7DA-4F96-9ACE-488692CEDE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BCDB25A-C61F-4205-AE09-CC01CB59A94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E17169CD-B39C-4DDD-AF4C-B60F4DDDDEF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B548D866-205E-4EFD-90F9-BA95126EEC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E3A9A472-0C82-48C0-8D2C-273E1925BBE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3CCB35C6-5EEE-48D9-969B-288D5931835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0772B56-5715-428B-B965-199ADA39C1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CC373B55-6689-4A96-84AF-47E16397A16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22E88143-9393-4B65-AD2E-980260D709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C2BD2C62-D4E5-4997-A37D-0E7A98715D53}"/>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E72CFEE-3B8D-4484-8C51-808824AC5DA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953F32C0-18B3-4E63-921F-BBBEC23482C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A296AAFF-84D9-4E21-A3AD-472606892ACF}"/>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a:extLst>
            <a:ext uri="{FF2B5EF4-FFF2-40B4-BE49-F238E27FC236}">
              <a16:creationId xmlns:a16="http://schemas.microsoft.com/office/drawing/2014/main" id="{1D22DC29-8FB9-49E8-A362-F948BA14DAF5}"/>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9A5F8F8B-28F6-438E-BCBB-69B81654E362}"/>
            </a:ext>
          </a:extLst>
        </xdr:cNvPr>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a:extLst>
            <a:ext uri="{FF2B5EF4-FFF2-40B4-BE49-F238E27FC236}">
              <a16:creationId xmlns:a16="http://schemas.microsoft.com/office/drawing/2014/main" id="{46EB7C06-33CD-4C35-A278-1C1275F11EA5}"/>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a:extLst>
            <a:ext uri="{FF2B5EF4-FFF2-40B4-BE49-F238E27FC236}">
              <a16:creationId xmlns:a16="http://schemas.microsoft.com/office/drawing/2014/main" id="{F9B267CD-460A-449C-A47B-69878E53B3F4}"/>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a:extLst>
            <a:ext uri="{FF2B5EF4-FFF2-40B4-BE49-F238E27FC236}">
              <a16:creationId xmlns:a16="http://schemas.microsoft.com/office/drawing/2014/main" id="{141199A0-19FF-4E34-9FD3-599C815217BB}"/>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a:extLst>
            <a:ext uri="{FF2B5EF4-FFF2-40B4-BE49-F238E27FC236}">
              <a16:creationId xmlns:a16="http://schemas.microsoft.com/office/drawing/2014/main" id="{B93EF84A-0F7C-401C-95C9-29D15AD16F57}"/>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a:extLst>
            <a:ext uri="{FF2B5EF4-FFF2-40B4-BE49-F238E27FC236}">
              <a16:creationId xmlns:a16="http://schemas.microsoft.com/office/drawing/2014/main" id="{9AFAEAF3-B6E8-428E-91D7-C63EA605AD99}"/>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4AD7AD86-C1B1-43EF-96C5-9BE5824C795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B9F1D6C-0B00-4688-A4A0-35C56861AFB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6111AAA-0E42-42BD-BC71-2A284D0633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10BB855-542D-47A6-8B40-86364BADCF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3AEE5D7-6657-46B9-A2A8-927192CC12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42545</xdr:rowOff>
    </xdr:from>
    <xdr:to>
      <xdr:col>24</xdr:col>
      <xdr:colOff>114300</xdr:colOff>
      <xdr:row>84</xdr:row>
      <xdr:rowOff>144145</xdr:rowOff>
    </xdr:to>
    <xdr:sp macro="" textlink="">
      <xdr:nvSpPr>
        <xdr:cNvPr id="300" name="楕円 299">
          <a:extLst>
            <a:ext uri="{FF2B5EF4-FFF2-40B4-BE49-F238E27FC236}">
              <a16:creationId xmlns:a16="http://schemas.microsoft.com/office/drawing/2014/main" id="{6F952715-8A4B-4161-894E-139CF97EF41E}"/>
            </a:ext>
          </a:extLst>
        </xdr:cNvPr>
        <xdr:cNvSpPr/>
      </xdr:nvSpPr>
      <xdr:spPr>
        <a:xfrm>
          <a:off x="4584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20972</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AB0DBF46-EFF3-412B-B485-BFB15A6F9397}"/>
            </a:ext>
          </a:extLst>
        </xdr:cNvPr>
        <xdr:cNvSpPr txBox="1"/>
      </xdr:nvSpPr>
      <xdr:spPr>
        <a:xfrm>
          <a:off x="4673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302" name="楕円 301">
          <a:extLst>
            <a:ext uri="{FF2B5EF4-FFF2-40B4-BE49-F238E27FC236}">
              <a16:creationId xmlns:a16="http://schemas.microsoft.com/office/drawing/2014/main" id="{5D6B1989-5E92-4201-84B0-25262A46912E}"/>
            </a:ext>
          </a:extLst>
        </xdr:cNvPr>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40005</xdr:rowOff>
    </xdr:from>
    <xdr:to>
      <xdr:col>24</xdr:col>
      <xdr:colOff>63500</xdr:colOff>
      <xdr:row>84</xdr:row>
      <xdr:rowOff>93345</xdr:rowOff>
    </xdr:to>
    <xdr:cxnSp macro="">
      <xdr:nvCxnSpPr>
        <xdr:cNvPr id="303" name="直線コネクタ 302">
          <a:extLst>
            <a:ext uri="{FF2B5EF4-FFF2-40B4-BE49-F238E27FC236}">
              <a16:creationId xmlns:a16="http://schemas.microsoft.com/office/drawing/2014/main" id="{52AB927D-7C37-410A-8705-B5875C2D8327}"/>
            </a:ext>
          </a:extLst>
        </xdr:cNvPr>
        <xdr:cNvCxnSpPr/>
      </xdr:nvCxnSpPr>
      <xdr:spPr>
        <a:xfrm>
          <a:off x="3797300" y="144418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105411</xdr:rowOff>
    </xdr:from>
    <xdr:to>
      <xdr:col>15</xdr:col>
      <xdr:colOff>101600</xdr:colOff>
      <xdr:row>84</xdr:row>
      <xdr:rowOff>35561</xdr:rowOff>
    </xdr:to>
    <xdr:sp macro="" textlink="">
      <xdr:nvSpPr>
        <xdr:cNvPr id="304" name="楕円 303">
          <a:extLst>
            <a:ext uri="{FF2B5EF4-FFF2-40B4-BE49-F238E27FC236}">
              <a16:creationId xmlns:a16="http://schemas.microsoft.com/office/drawing/2014/main" id="{CCF4DB8C-FAF8-4F5E-96FF-9F78DDB1C6A5}"/>
            </a:ext>
          </a:extLst>
        </xdr:cNvPr>
        <xdr:cNvSpPr/>
      </xdr:nvSpPr>
      <xdr:spPr>
        <a:xfrm>
          <a:off x="2857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84</xdr:row>
      <xdr:rowOff>40005</xdr:rowOff>
    </xdr:to>
    <xdr:cxnSp macro="">
      <xdr:nvCxnSpPr>
        <xdr:cNvPr id="305" name="直線コネクタ 304">
          <a:extLst>
            <a:ext uri="{FF2B5EF4-FFF2-40B4-BE49-F238E27FC236}">
              <a16:creationId xmlns:a16="http://schemas.microsoft.com/office/drawing/2014/main" id="{C4FF8F10-5EAC-4BC7-9749-06F5745AB364}"/>
            </a:ext>
          </a:extLst>
        </xdr:cNvPr>
        <xdr:cNvCxnSpPr/>
      </xdr:nvCxnSpPr>
      <xdr:spPr>
        <a:xfrm>
          <a:off x="2908300" y="14386561"/>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306" name="楕円 305">
          <a:extLst>
            <a:ext uri="{FF2B5EF4-FFF2-40B4-BE49-F238E27FC236}">
              <a16:creationId xmlns:a16="http://schemas.microsoft.com/office/drawing/2014/main" id="{89920D4B-9CFD-4AA7-9178-4295180008A0}"/>
            </a:ext>
          </a:extLst>
        </xdr:cNvPr>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156211</xdr:rowOff>
    </xdr:to>
    <xdr:cxnSp macro="">
      <xdr:nvCxnSpPr>
        <xdr:cNvPr id="307" name="直線コネクタ 306">
          <a:extLst>
            <a:ext uri="{FF2B5EF4-FFF2-40B4-BE49-F238E27FC236}">
              <a16:creationId xmlns:a16="http://schemas.microsoft.com/office/drawing/2014/main" id="{03461597-8412-4C6F-92ED-4AA0D784D953}"/>
            </a:ext>
          </a:extLst>
        </xdr:cNvPr>
        <xdr:cNvCxnSpPr/>
      </xdr:nvCxnSpPr>
      <xdr:spPr>
        <a:xfrm>
          <a:off x="2019300" y="14333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08" name="楕円 307">
          <a:extLst>
            <a:ext uri="{FF2B5EF4-FFF2-40B4-BE49-F238E27FC236}">
              <a16:creationId xmlns:a16="http://schemas.microsoft.com/office/drawing/2014/main" id="{4D552044-6D5C-494D-83A1-D82710D532F5}"/>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102870</xdr:rowOff>
    </xdr:to>
    <xdr:cxnSp macro="">
      <xdr:nvCxnSpPr>
        <xdr:cNvPr id="309" name="直線コネクタ 308">
          <a:extLst>
            <a:ext uri="{FF2B5EF4-FFF2-40B4-BE49-F238E27FC236}">
              <a16:creationId xmlns:a16="http://schemas.microsoft.com/office/drawing/2014/main" id="{218D88DF-88D1-4F49-870B-4B657F0366B2}"/>
            </a:ext>
          </a:extLst>
        </xdr:cNvPr>
        <xdr:cNvCxnSpPr/>
      </xdr:nvCxnSpPr>
      <xdr:spPr>
        <a:xfrm>
          <a:off x="1130300" y="14279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a:extLst>
            <a:ext uri="{FF2B5EF4-FFF2-40B4-BE49-F238E27FC236}">
              <a16:creationId xmlns:a16="http://schemas.microsoft.com/office/drawing/2014/main" id="{F6628F42-04DC-4346-B7A5-9849021DDC1C}"/>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a:extLst>
            <a:ext uri="{FF2B5EF4-FFF2-40B4-BE49-F238E27FC236}">
              <a16:creationId xmlns:a16="http://schemas.microsoft.com/office/drawing/2014/main" id="{41065538-AD36-493D-9FDA-BD005D0476B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a:extLst>
            <a:ext uri="{FF2B5EF4-FFF2-40B4-BE49-F238E27FC236}">
              <a16:creationId xmlns:a16="http://schemas.microsoft.com/office/drawing/2014/main" id="{FBB51D82-844D-4584-B390-AC50432CB3F4}"/>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a:extLst>
            <a:ext uri="{FF2B5EF4-FFF2-40B4-BE49-F238E27FC236}">
              <a16:creationId xmlns:a16="http://schemas.microsoft.com/office/drawing/2014/main" id="{D8E2F25E-A923-4505-B4AE-F206F408AFA8}"/>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314" name="n_1mainValue【福祉施設】&#10;有形固定資産減価償却率">
          <a:extLst>
            <a:ext uri="{FF2B5EF4-FFF2-40B4-BE49-F238E27FC236}">
              <a16:creationId xmlns:a16="http://schemas.microsoft.com/office/drawing/2014/main" id="{070BC976-0E13-4C26-B945-E3239372046A}"/>
            </a:ext>
          </a:extLst>
        </xdr:cNvPr>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26688</xdr:rowOff>
    </xdr:from>
    <xdr:ext cx="405111" cy="259045"/>
    <xdr:sp macro="" textlink="">
      <xdr:nvSpPr>
        <xdr:cNvPr id="315" name="n_2mainValue【福祉施設】&#10;有形固定資産減価償却率">
          <a:extLst>
            <a:ext uri="{FF2B5EF4-FFF2-40B4-BE49-F238E27FC236}">
              <a16:creationId xmlns:a16="http://schemas.microsoft.com/office/drawing/2014/main" id="{57FFD76A-9814-4A0C-BDE2-4747196F09B3}"/>
            </a:ext>
          </a:extLst>
        </xdr:cNvPr>
        <xdr:cNvSpPr txBox="1"/>
      </xdr:nvSpPr>
      <xdr:spPr>
        <a:xfrm>
          <a:off x="2705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316" name="n_3mainValue【福祉施設】&#10;有形固定資産減価償却率">
          <a:extLst>
            <a:ext uri="{FF2B5EF4-FFF2-40B4-BE49-F238E27FC236}">
              <a16:creationId xmlns:a16="http://schemas.microsoft.com/office/drawing/2014/main" id="{AAFD9EB8-FB2A-4ABC-A6C8-33EDD3604F64}"/>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7" name="n_4mainValue【福祉施設】&#10;有形固定資産減価償却率">
          <a:extLst>
            <a:ext uri="{FF2B5EF4-FFF2-40B4-BE49-F238E27FC236}">
              <a16:creationId xmlns:a16="http://schemas.microsoft.com/office/drawing/2014/main" id="{D7770FC6-94DE-49C1-A1EE-014834AFF7CE}"/>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18AB6BF-91A4-40DC-A4DF-2607F955D16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8D6217D5-3F6C-4895-B35D-E2832E44E5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88117C08-D1DE-4D09-8F33-3C214010C8B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22A28C69-332C-4A27-86DD-9BFB7A34E7C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94D744ED-08A2-42CA-8949-BBE798F974E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53BF3A9-C92E-4A9E-8B09-9147171FB9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F226A76-6182-44A0-BFCC-50B4C450071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3FA59EAB-A141-49B8-9452-AE9C02CD7F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7AA2537-0916-4E3A-A0FE-0CE32D4AAB3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77822A7-5E5B-45FC-A385-B67E5F6C8D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E45240-6927-4750-BC74-45105E795D1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8F1E081C-1C37-46DC-B63B-231613B0D27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15644FDB-1655-42EF-A10A-1D43F6A1494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5EFC17CE-B527-44B8-8327-5FAA5F70A3D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8178DE56-D3C1-4806-A05E-08DC132415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21BC8979-8155-45FF-A206-7556FC51D13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671A7618-013F-4C42-9D13-6B3A34CA20C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38112B01-1C78-446E-97B4-73B7BABB094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D47662F7-C18C-46F1-AE45-653A34DC021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ED36DF96-29BD-43B9-B90E-4F4E065B396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ACD5134-809A-4592-ACF6-992C295A6F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86F718FA-691D-4323-B088-874BFD1F3F9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476D0CC-3536-4FED-9278-C5B1894694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a:extLst>
            <a:ext uri="{FF2B5EF4-FFF2-40B4-BE49-F238E27FC236}">
              <a16:creationId xmlns:a16="http://schemas.microsoft.com/office/drawing/2014/main" id="{2C0F9964-77B7-4D75-BEC5-100103A0B74E}"/>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a:extLst>
            <a:ext uri="{FF2B5EF4-FFF2-40B4-BE49-F238E27FC236}">
              <a16:creationId xmlns:a16="http://schemas.microsoft.com/office/drawing/2014/main" id="{2C7B4E4A-6B04-45D3-9317-FC74C74DA40B}"/>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a:extLst>
            <a:ext uri="{FF2B5EF4-FFF2-40B4-BE49-F238E27FC236}">
              <a16:creationId xmlns:a16="http://schemas.microsoft.com/office/drawing/2014/main" id="{0FA12517-D6CA-4490-9FF5-3FBD1C69ECC3}"/>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a:extLst>
            <a:ext uri="{FF2B5EF4-FFF2-40B4-BE49-F238E27FC236}">
              <a16:creationId xmlns:a16="http://schemas.microsoft.com/office/drawing/2014/main" id="{7DB80FE2-88E4-42C5-85E3-303512714CCA}"/>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a:extLst>
            <a:ext uri="{FF2B5EF4-FFF2-40B4-BE49-F238E27FC236}">
              <a16:creationId xmlns:a16="http://schemas.microsoft.com/office/drawing/2014/main" id="{443FF37D-6EBD-4329-B2BC-6D47BC4F3ACE}"/>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a:extLst>
            <a:ext uri="{FF2B5EF4-FFF2-40B4-BE49-F238E27FC236}">
              <a16:creationId xmlns:a16="http://schemas.microsoft.com/office/drawing/2014/main" id="{7868052F-D101-4724-8826-854222897D24}"/>
            </a:ext>
          </a:extLst>
        </xdr:cNvPr>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a:extLst>
            <a:ext uri="{FF2B5EF4-FFF2-40B4-BE49-F238E27FC236}">
              <a16:creationId xmlns:a16="http://schemas.microsoft.com/office/drawing/2014/main" id="{242B0EEB-8156-482E-BDBF-603BC6741BA9}"/>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a:extLst>
            <a:ext uri="{FF2B5EF4-FFF2-40B4-BE49-F238E27FC236}">
              <a16:creationId xmlns:a16="http://schemas.microsoft.com/office/drawing/2014/main" id="{523742DD-10BB-4B47-8937-B14D737B0117}"/>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a:extLst>
            <a:ext uri="{FF2B5EF4-FFF2-40B4-BE49-F238E27FC236}">
              <a16:creationId xmlns:a16="http://schemas.microsoft.com/office/drawing/2014/main" id="{FF7FE754-947B-473D-AD83-0BE64B9E142F}"/>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a:extLst>
            <a:ext uri="{FF2B5EF4-FFF2-40B4-BE49-F238E27FC236}">
              <a16:creationId xmlns:a16="http://schemas.microsoft.com/office/drawing/2014/main" id="{54775B3A-81EC-46B7-A887-7C4BCE2E3B25}"/>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a:extLst>
            <a:ext uri="{FF2B5EF4-FFF2-40B4-BE49-F238E27FC236}">
              <a16:creationId xmlns:a16="http://schemas.microsoft.com/office/drawing/2014/main" id="{F7530924-78BD-442E-AC1A-D3CA11EEFCB5}"/>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484AFFF-3517-4D37-92BC-2923FF2BCC6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0945722-94BA-4B33-B40B-0BFFCAC7317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F69C46E-0901-4019-B843-DDB2B934EC3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D01D1A53-5A5C-421A-B3C6-643C600C236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20B7067-B45B-48A4-9CB9-5DED0D4853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157480</xdr:rowOff>
    </xdr:from>
    <xdr:to>
      <xdr:col>55</xdr:col>
      <xdr:colOff>50800</xdr:colOff>
      <xdr:row>86</xdr:row>
      <xdr:rowOff>87630</xdr:rowOff>
    </xdr:to>
    <xdr:sp macro="" textlink="">
      <xdr:nvSpPr>
        <xdr:cNvPr id="357" name="楕円 356">
          <a:extLst>
            <a:ext uri="{FF2B5EF4-FFF2-40B4-BE49-F238E27FC236}">
              <a16:creationId xmlns:a16="http://schemas.microsoft.com/office/drawing/2014/main" id="{E785C14E-7FB4-4F97-9B11-CB6CB5D1E7D3}"/>
            </a:ext>
          </a:extLst>
        </xdr:cNvPr>
        <xdr:cNvSpPr/>
      </xdr:nvSpPr>
      <xdr:spPr>
        <a:xfrm>
          <a:off x="104267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58" name="【福祉施設】&#10;一人当たり面積該当値テキスト">
          <a:extLst>
            <a:ext uri="{FF2B5EF4-FFF2-40B4-BE49-F238E27FC236}">
              <a16:creationId xmlns:a16="http://schemas.microsoft.com/office/drawing/2014/main" id="{096AE38E-0C0C-45EC-A764-14E2344BA1BC}"/>
            </a:ext>
          </a:extLst>
        </xdr:cNvPr>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158750</xdr:rowOff>
    </xdr:from>
    <xdr:to>
      <xdr:col>50</xdr:col>
      <xdr:colOff>165100</xdr:colOff>
      <xdr:row>86</xdr:row>
      <xdr:rowOff>88900</xdr:rowOff>
    </xdr:to>
    <xdr:sp macro="" textlink="">
      <xdr:nvSpPr>
        <xdr:cNvPr id="359" name="楕円 358">
          <a:extLst>
            <a:ext uri="{FF2B5EF4-FFF2-40B4-BE49-F238E27FC236}">
              <a16:creationId xmlns:a16="http://schemas.microsoft.com/office/drawing/2014/main" id="{4BBF410E-54B4-4F6C-A4DB-745C085A42FE}"/>
            </a:ext>
          </a:extLst>
        </xdr:cNvPr>
        <xdr:cNvSpPr/>
      </xdr:nvSpPr>
      <xdr:spPr>
        <a:xfrm>
          <a:off x="958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36830</xdr:rowOff>
    </xdr:from>
    <xdr:to>
      <xdr:col>55</xdr:col>
      <xdr:colOff>0</xdr:colOff>
      <xdr:row>86</xdr:row>
      <xdr:rowOff>38100</xdr:rowOff>
    </xdr:to>
    <xdr:cxnSp macro="">
      <xdr:nvCxnSpPr>
        <xdr:cNvPr id="360" name="直線コネクタ 359">
          <a:extLst>
            <a:ext uri="{FF2B5EF4-FFF2-40B4-BE49-F238E27FC236}">
              <a16:creationId xmlns:a16="http://schemas.microsoft.com/office/drawing/2014/main" id="{4EA23F87-6A71-4B58-A82B-AEC0950A6343}"/>
            </a:ext>
          </a:extLst>
        </xdr:cNvPr>
        <xdr:cNvCxnSpPr/>
      </xdr:nvCxnSpPr>
      <xdr:spPr>
        <a:xfrm flipV="1">
          <a:off x="9639300" y="147815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160020</xdr:rowOff>
    </xdr:from>
    <xdr:to>
      <xdr:col>46</xdr:col>
      <xdr:colOff>38100</xdr:colOff>
      <xdr:row>86</xdr:row>
      <xdr:rowOff>90170</xdr:rowOff>
    </xdr:to>
    <xdr:sp macro="" textlink="">
      <xdr:nvSpPr>
        <xdr:cNvPr id="361" name="楕円 360">
          <a:extLst>
            <a:ext uri="{FF2B5EF4-FFF2-40B4-BE49-F238E27FC236}">
              <a16:creationId xmlns:a16="http://schemas.microsoft.com/office/drawing/2014/main" id="{AD8482B0-B175-48C2-9A4B-C254A10277ED}"/>
            </a:ext>
          </a:extLst>
        </xdr:cNvPr>
        <xdr:cNvSpPr/>
      </xdr:nvSpPr>
      <xdr:spPr>
        <a:xfrm>
          <a:off x="8699500" y="147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38100</xdr:rowOff>
    </xdr:from>
    <xdr:to>
      <xdr:col>50</xdr:col>
      <xdr:colOff>114300</xdr:colOff>
      <xdr:row>86</xdr:row>
      <xdr:rowOff>39370</xdr:rowOff>
    </xdr:to>
    <xdr:cxnSp macro="">
      <xdr:nvCxnSpPr>
        <xdr:cNvPr id="362" name="直線コネクタ 361">
          <a:extLst>
            <a:ext uri="{FF2B5EF4-FFF2-40B4-BE49-F238E27FC236}">
              <a16:creationId xmlns:a16="http://schemas.microsoft.com/office/drawing/2014/main" id="{F0F4660D-3D4B-42A3-9C38-0311C22ABC32}"/>
            </a:ext>
          </a:extLst>
        </xdr:cNvPr>
        <xdr:cNvCxnSpPr/>
      </xdr:nvCxnSpPr>
      <xdr:spPr>
        <a:xfrm flipV="1">
          <a:off x="8750300" y="147828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161289</xdr:rowOff>
    </xdr:from>
    <xdr:to>
      <xdr:col>41</xdr:col>
      <xdr:colOff>101600</xdr:colOff>
      <xdr:row>86</xdr:row>
      <xdr:rowOff>91439</xdr:rowOff>
    </xdr:to>
    <xdr:sp macro="" textlink="">
      <xdr:nvSpPr>
        <xdr:cNvPr id="363" name="楕円 362">
          <a:extLst>
            <a:ext uri="{FF2B5EF4-FFF2-40B4-BE49-F238E27FC236}">
              <a16:creationId xmlns:a16="http://schemas.microsoft.com/office/drawing/2014/main" id="{05C60EEB-FA5B-44FC-8B4E-B32ED59A2FC9}"/>
            </a:ext>
          </a:extLst>
        </xdr:cNvPr>
        <xdr:cNvSpPr/>
      </xdr:nvSpPr>
      <xdr:spPr>
        <a:xfrm>
          <a:off x="7810500" y="147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39370</xdr:rowOff>
    </xdr:from>
    <xdr:to>
      <xdr:col>45</xdr:col>
      <xdr:colOff>177800</xdr:colOff>
      <xdr:row>86</xdr:row>
      <xdr:rowOff>40639</xdr:rowOff>
    </xdr:to>
    <xdr:cxnSp macro="">
      <xdr:nvCxnSpPr>
        <xdr:cNvPr id="364" name="直線コネクタ 363">
          <a:extLst>
            <a:ext uri="{FF2B5EF4-FFF2-40B4-BE49-F238E27FC236}">
              <a16:creationId xmlns:a16="http://schemas.microsoft.com/office/drawing/2014/main" id="{A9753E20-3CF1-4D85-B9C0-9DD4AAA6A728}"/>
            </a:ext>
          </a:extLst>
        </xdr:cNvPr>
        <xdr:cNvCxnSpPr/>
      </xdr:nvCxnSpPr>
      <xdr:spPr>
        <a:xfrm flipV="1">
          <a:off x="7861300" y="14784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162561</xdr:rowOff>
    </xdr:from>
    <xdr:to>
      <xdr:col>36</xdr:col>
      <xdr:colOff>165100</xdr:colOff>
      <xdr:row>86</xdr:row>
      <xdr:rowOff>92711</xdr:rowOff>
    </xdr:to>
    <xdr:sp macro="" textlink="">
      <xdr:nvSpPr>
        <xdr:cNvPr id="365" name="楕円 364">
          <a:extLst>
            <a:ext uri="{FF2B5EF4-FFF2-40B4-BE49-F238E27FC236}">
              <a16:creationId xmlns:a16="http://schemas.microsoft.com/office/drawing/2014/main" id="{6AB1D453-BA31-4FC7-ACD7-45D8F9CDAD5C}"/>
            </a:ext>
          </a:extLst>
        </xdr:cNvPr>
        <xdr:cNvSpPr/>
      </xdr:nvSpPr>
      <xdr:spPr>
        <a:xfrm>
          <a:off x="692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40639</xdr:rowOff>
    </xdr:from>
    <xdr:to>
      <xdr:col>41</xdr:col>
      <xdr:colOff>50800</xdr:colOff>
      <xdr:row>86</xdr:row>
      <xdr:rowOff>41911</xdr:rowOff>
    </xdr:to>
    <xdr:cxnSp macro="">
      <xdr:nvCxnSpPr>
        <xdr:cNvPr id="366" name="直線コネクタ 365">
          <a:extLst>
            <a:ext uri="{FF2B5EF4-FFF2-40B4-BE49-F238E27FC236}">
              <a16:creationId xmlns:a16="http://schemas.microsoft.com/office/drawing/2014/main" id="{82928FB1-ECD0-4CB0-9B0C-FC884D4A7553}"/>
            </a:ext>
          </a:extLst>
        </xdr:cNvPr>
        <xdr:cNvCxnSpPr/>
      </xdr:nvCxnSpPr>
      <xdr:spPr>
        <a:xfrm flipV="1">
          <a:off x="6972300" y="147853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a:extLst>
            <a:ext uri="{FF2B5EF4-FFF2-40B4-BE49-F238E27FC236}">
              <a16:creationId xmlns:a16="http://schemas.microsoft.com/office/drawing/2014/main" id="{E69C1113-4DE5-4752-995B-90130DB2C5C8}"/>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a:extLst>
            <a:ext uri="{FF2B5EF4-FFF2-40B4-BE49-F238E27FC236}">
              <a16:creationId xmlns:a16="http://schemas.microsoft.com/office/drawing/2014/main" id="{E81C4AB9-0733-4138-98E8-725BC752C8B3}"/>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a:extLst>
            <a:ext uri="{FF2B5EF4-FFF2-40B4-BE49-F238E27FC236}">
              <a16:creationId xmlns:a16="http://schemas.microsoft.com/office/drawing/2014/main" id="{E495438B-712B-4E2C-869F-23A85747C2C2}"/>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a:extLst>
            <a:ext uri="{FF2B5EF4-FFF2-40B4-BE49-F238E27FC236}">
              <a16:creationId xmlns:a16="http://schemas.microsoft.com/office/drawing/2014/main" id="{B051F93D-BFD9-4E88-BAF6-032B87089FAB}"/>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80027</xdr:rowOff>
    </xdr:from>
    <xdr:ext cx="469744" cy="259045"/>
    <xdr:sp macro="" textlink="">
      <xdr:nvSpPr>
        <xdr:cNvPr id="371" name="n_1mainValue【福祉施設】&#10;一人当たり面積">
          <a:extLst>
            <a:ext uri="{FF2B5EF4-FFF2-40B4-BE49-F238E27FC236}">
              <a16:creationId xmlns:a16="http://schemas.microsoft.com/office/drawing/2014/main" id="{E79591D2-78EE-435E-8DF9-EE2A04C0E495}"/>
            </a:ext>
          </a:extLst>
        </xdr:cNvPr>
        <xdr:cNvSpPr txBox="1"/>
      </xdr:nvSpPr>
      <xdr:spPr>
        <a:xfrm>
          <a:off x="9391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81297</xdr:rowOff>
    </xdr:from>
    <xdr:ext cx="469744" cy="259045"/>
    <xdr:sp macro="" textlink="">
      <xdr:nvSpPr>
        <xdr:cNvPr id="372" name="n_2mainValue【福祉施設】&#10;一人当たり面積">
          <a:extLst>
            <a:ext uri="{FF2B5EF4-FFF2-40B4-BE49-F238E27FC236}">
              <a16:creationId xmlns:a16="http://schemas.microsoft.com/office/drawing/2014/main" id="{9E9F65CD-233E-433C-9EFB-280E27DC211F}"/>
            </a:ext>
          </a:extLst>
        </xdr:cNvPr>
        <xdr:cNvSpPr txBox="1"/>
      </xdr:nvSpPr>
      <xdr:spPr>
        <a:xfrm>
          <a:off x="8515427" y="148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82566</xdr:rowOff>
    </xdr:from>
    <xdr:ext cx="469744" cy="259045"/>
    <xdr:sp macro="" textlink="">
      <xdr:nvSpPr>
        <xdr:cNvPr id="373" name="n_3mainValue【福祉施設】&#10;一人当たり面積">
          <a:extLst>
            <a:ext uri="{FF2B5EF4-FFF2-40B4-BE49-F238E27FC236}">
              <a16:creationId xmlns:a16="http://schemas.microsoft.com/office/drawing/2014/main" id="{57E6A38D-D09C-457D-8C6E-E6ABB3E7F408}"/>
            </a:ext>
          </a:extLst>
        </xdr:cNvPr>
        <xdr:cNvSpPr txBox="1"/>
      </xdr:nvSpPr>
      <xdr:spPr>
        <a:xfrm>
          <a:off x="7626427" y="1482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83838</xdr:rowOff>
    </xdr:from>
    <xdr:ext cx="469744" cy="259045"/>
    <xdr:sp macro="" textlink="">
      <xdr:nvSpPr>
        <xdr:cNvPr id="374" name="n_4mainValue【福祉施設】&#10;一人当たり面積">
          <a:extLst>
            <a:ext uri="{FF2B5EF4-FFF2-40B4-BE49-F238E27FC236}">
              <a16:creationId xmlns:a16="http://schemas.microsoft.com/office/drawing/2014/main" id="{1096B1A5-38D9-4149-B1C3-9BA70D97DEE3}"/>
            </a:ext>
          </a:extLst>
        </xdr:cNvPr>
        <xdr:cNvSpPr txBox="1"/>
      </xdr:nvSpPr>
      <xdr:spPr>
        <a:xfrm>
          <a:off x="6737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7BDA7DC-13F9-4D1C-9267-E0991192EE6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7A4CA6F5-82A4-4F4C-8C08-2577A7F19C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1FBDAC2E-6BCB-4C0A-B8ED-653B38847A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DC25261-BCDF-407C-9B54-5236D20386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69C4E43-E1FB-4B8A-A698-E3AB1547E3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E951F03-A3AF-4049-BED4-B364A88A19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1E9CD415-5A16-40DB-8556-36FE9569B8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534F18E-12D9-4376-A106-C6237C234D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E6244AFD-F537-4359-A394-C1BC89C8F7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1E847CB-B874-43AA-A75B-F91BC2EEAF4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70F90ACF-BFF5-4466-8464-CE8C5C635A6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EA1EFA30-739B-4683-BB5A-873D665B408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C43AF275-9B4E-41CC-B568-70C39FE5673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23E064F0-B37E-4121-8591-9365AE7856B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99229F2A-8F39-46F0-B20F-0558E6E43FC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2C6A69F0-02E8-407C-9B87-028A7D109AF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A27948DB-8962-4C8B-98C9-DCB58F4E3D9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2A47D71B-B0D3-47D2-A046-D192DF582BE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A337539E-2ED3-42D7-BAD6-7E60398C143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A3AAA4A-4BB9-4237-A763-3C2AC5214B7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D951B986-37E6-4AA8-9AEC-DA23B0556959}"/>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1763842A-E250-41FA-9065-56B694581FE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CEE9846-D40C-4AA4-8A4D-42B40ACA303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a:extLst>
            <a:ext uri="{FF2B5EF4-FFF2-40B4-BE49-F238E27FC236}">
              <a16:creationId xmlns:a16="http://schemas.microsoft.com/office/drawing/2014/main" id="{F675FF5D-96B6-4DBB-B7A5-2AD01CB0C7A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90E53779-CB20-4779-898B-74487684BA58}"/>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a:extLst>
            <a:ext uri="{FF2B5EF4-FFF2-40B4-BE49-F238E27FC236}">
              <a16:creationId xmlns:a16="http://schemas.microsoft.com/office/drawing/2014/main" id="{C7C0B1C2-2B37-43DA-A7C1-ED8F8DE6CB32}"/>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a:extLst>
            <a:ext uri="{FF2B5EF4-FFF2-40B4-BE49-F238E27FC236}">
              <a16:creationId xmlns:a16="http://schemas.microsoft.com/office/drawing/2014/main" id="{7AA3CF88-CB8E-4B76-BC66-F6A74DFD758B}"/>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B19C30AF-EB1C-4DD3-B8CA-C521D1018C5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92FD57EC-F809-472E-841C-F8FCEF53F323}"/>
            </a:ext>
          </a:extLst>
        </xdr:cNvPr>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a:extLst>
            <a:ext uri="{FF2B5EF4-FFF2-40B4-BE49-F238E27FC236}">
              <a16:creationId xmlns:a16="http://schemas.microsoft.com/office/drawing/2014/main" id="{2814D00D-5178-436D-A923-085C913205E9}"/>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a:extLst>
            <a:ext uri="{FF2B5EF4-FFF2-40B4-BE49-F238E27FC236}">
              <a16:creationId xmlns:a16="http://schemas.microsoft.com/office/drawing/2014/main" id="{4CB10218-B6F2-4F70-BE39-74D6084DAD98}"/>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a:extLst>
            <a:ext uri="{FF2B5EF4-FFF2-40B4-BE49-F238E27FC236}">
              <a16:creationId xmlns:a16="http://schemas.microsoft.com/office/drawing/2014/main" id="{6EA5967B-7C01-4BD0-9791-4BE036D5F4AC}"/>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94611578-A717-4B34-92F9-7983181A602E}"/>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a:extLst>
            <a:ext uri="{FF2B5EF4-FFF2-40B4-BE49-F238E27FC236}">
              <a16:creationId xmlns:a16="http://schemas.microsoft.com/office/drawing/2014/main" id="{F5BC38FD-C95D-4E93-9633-A3F129AD4260}"/>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6336FE17-13B3-422D-BE7E-45A801D8E3A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DF704BE4-DCB5-491F-96AA-0F1A875C7A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B4D3E4D-C695-4A05-91FD-4C30A3BCC1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CE35C4F-025E-4C0E-BD19-ABBFD601AC5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1804188-65AA-45FC-BAF6-FD946D9EB9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148589</xdr:rowOff>
    </xdr:from>
    <xdr:to>
      <xdr:col>24</xdr:col>
      <xdr:colOff>114300</xdr:colOff>
      <xdr:row>106</xdr:row>
      <xdr:rowOff>78739</xdr:rowOff>
    </xdr:to>
    <xdr:sp macro="" textlink="">
      <xdr:nvSpPr>
        <xdr:cNvPr id="414" name="楕円 413">
          <a:extLst>
            <a:ext uri="{FF2B5EF4-FFF2-40B4-BE49-F238E27FC236}">
              <a16:creationId xmlns:a16="http://schemas.microsoft.com/office/drawing/2014/main" id="{45899207-37F9-491F-B295-CDD4347B495C}"/>
            </a:ext>
          </a:extLst>
        </xdr:cNvPr>
        <xdr:cNvSpPr/>
      </xdr:nvSpPr>
      <xdr:spPr>
        <a:xfrm>
          <a:off x="4584700" y="181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127016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581EA71C-9928-428E-B726-421BFFC743AF}"/>
            </a:ext>
          </a:extLst>
        </xdr:cNvPr>
        <xdr:cNvSpPr txBox="1"/>
      </xdr:nvSpPr>
      <xdr:spPr>
        <a:xfrm>
          <a:off x="4673600" y="1812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29211</xdr:rowOff>
    </xdr:from>
    <xdr:to>
      <xdr:col>20</xdr:col>
      <xdr:colOff>38100</xdr:colOff>
      <xdr:row>106</xdr:row>
      <xdr:rowOff>130811</xdr:rowOff>
    </xdr:to>
    <xdr:sp macro="" textlink="">
      <xdr:nvSpPr>
        <xdr:cNvPr id="416" name="楕円 415">
          <a:extLst>
            <a:ext uri="{FF2B5EF4-FFF2-40B4-BE49-F238E27FC236}">
              <a16:creationId xmlns:a16="http://schemas.microsoft.com/office/drawing/2014/main" id="{7A99EF0A-49D4-4A40-80C8-2FF71D13128E}"/>
            </a:ext>
          </a:extLst>
        </xdr:cNvPr>
        <xdr:cNvSpPr/>
      </xdr:nvSpPr>
      <xdr:spPr>
        <a:xfrm>
          <a:off x="3746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27939</xdr:rowOff>
    </xdr:from>
    <xdr:to>
      <xdr:col>24</xdr:col>
      <xdr:colOff>63500</xdr:colOff>
      <xdr:row>106</xdr:row>
      <xdr:rowOff>80011</xdr:rowOff>
    </xdr:to>
    <xdr:cxnSp macro="">
      <xdr:nvCxnSpPr>
        <xdr:cNvPr id="417" name="直線コネクタ 416">
          <a:extLst>
            <a:ext uri="{FF2B5EF4-FFF2-40B4-BE49-F238E27FC236}">
              <a16:creationId xmlns:a16="http://schemas.microsoft.com/office/drawing/2014/main" id="{A583C65A-F69E-46C6-9B96-170572B65E4E}"/>
            </a:ext>
          </a:extLst>
        </xdr:cNvPr>
        <xdr:cNvCxnSpPr/>
      </xdr:nvCxnSpPr>
      <xdr:spPr>
        <a:xfrm flipV="1">
          <a:off x="3797300" y="18201639"/>
          <a:ext cx="8382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21589</xdr:rowOff>
    </xdr:from>
    <xdr:to>
      <xdr:col>15</xdr:col>
      <xdr:colOff>101600</xdr:colOff>
      <xdr:row>106</xdr:row>
      <xdr:rowOff>123189</xdr:rowOff>
    </xdr:to>
    <xdr:sp macro="" textlink="">
      <xdr:nvSpPr>
        <xdr:cNvPr id="418" name="楕円 417">
          <a:extLst>
            <a:ext uri="{FF2B5EF4-FFF2-40B4-BE49-F238E27FC236}">
              <a16:creationId xmlns:a16="http://schemas.microsoft.com/office/drawing/2014/main" id="{701A58ED-EFDC-46DA-B9D4-A2F352D0D279}"/>
            </a:ext>
          </a:extLst>
        </xdr:cNvPr>
        <xdr:cNvSpPr/>
      </xdr:nvSpPr>
      <xdr:spPr>
        <a:xfrm>
          <a:off x="2857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72389</xdr:rowOff>
    </xdr:from>
    <xdr:to>
      <xdr:col>19</xdr:col>
      <xdr:colOff>177800</xdr:colOff>
      <xdr:row>106</xdr:row>
      <xdr:rowOff>80011</xdr:rowOff>
    </xdr:to>
    <xdr:cxnSp macro="">
      <xdr:nvCxnSpPr>
        <xdr:cNvPr id="419" name="直線コネクタ 418">
          <a:extLst>
            <a:ext uri="{FF2B5EF4-FFF2-40B4-BE49-F238E27FC236}">
              <a16:creationId xmlns:a16="http://schemas.microsoft.com/office/drawing/2014/main" id="{0EF952E1-4D2B-4652-AD73-A7FA4BFA21A9}"/>
            </a:ext>
          </a:extLst>
        </xdr:cNvPr>
        <xdr:cNvCxnSpPr/>
      </xdr:nvCxnSpPr>
      <xdr:spPr>
        <a:xfrm>
          <a:off x="2908300" y="18246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127000</xdr:rowOff>
    </xdr:from>
    <xdr:to>
      <xdr:col>10</xdr:col>
      <xdr:colOff>165100</xdr:colOff>
      <xdr:row>106</xdr:row>
      <xdr:rowOff>57150</xdr:rowOff>
    </xdr:to>
    <xdr:sp macro="" textlink="">
      <xdr:nvSpPr>
        <xdr:cNvPr id="420" name="楕円 419">
          <a:extLst>
            <a:ext uri="{FF2B5EF4-FFF2-40B4-BE49-F238E27FC236}">
              <a16:creationId xmlns:a16="http://schemas.microsoft.com/office/drawing/2014/main" id="{D2DEDEB7-D8ED-4724-8697-694AA7AAEED5}"/>
            </a:ext>
          </a:extLst>
        </xdr:cNvPr>
        <xdr:cNvSpPr/>
      </xdr:nvSpPr>
      <xdr:spPr>
        <a:xfrm>
          <a:off x="1968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6350</xdr:rowOff>
    </xdr:from>
    <xdr:to>
      <xdr:col>15</xdr:col>
      <xdr:colOff>50800</xdr:colOff>
      <xdr:row>106</xdr:row>
      <xdr:rowOff>72389</xdr:rowOff>
    </xdr:to>
    <xdr:cxnSp macro="">
      <xdr:nvCxnSpPr>
        <xdr:cNvPr id="421" name="直線コネクタ 420">
          <a:extLst>
            <a:ext uri="{FF2B5EF4-FFF2-40B4-BE49-F238E27FC236}">
              <a16:creationId xmlns:a16="http://schemas.microsoft.com/office/drawing/2014/main" id="{6D290D84-2B55-4C01-BDAF-5D77A2E588D0}"/>
            </a:ext>
          </a:extLst>
        </xdr:cNvPr>
        <xdr:cNvCxnSpPr/>
      </xdr:nvCxnSpPr>
      <xdr:spPr>
        <a:xfrm>
          <a:off x="2019300" y="18180050"/>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118111</xdr:rowOff>
    </xdr:from>
    <xdr:to>
      <xdr:col>6</xdr:col>
      <xdr:colOff>38100</xdr:colOff>
      <xdr:row>106</xdr:row>
      <xdr:rowOff>48261</xdr:rowOff>
    </xdr:to>
    <xdr:sp macro="" textlink="">
      <xdr:nvSpPr>
        <xdr:cNvPr id="422" name="楕円 421">
          <a:extLst>
            <a:ext uri="{FF2B5EF4-FFF2-40B4-BE49-F238E27FC236}">
              <a16:creationId xmlns:a16="http://schemas.microsoft.com/office/drawing/2014/main" id="{EC80B7CB-9B73-435E-9B68-23B54E10EA82}"/>
            </a:ext>
          </a:extLst>
        </xdr:cNvPr>
        <xdr:cNvSpPr/>
      </xdr:nvSpPr>
      <xdr:spPr>
        <a:xfrm>
          <a:off x="1079500" y="181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168911</xdr:rowOff>
    </xdr:from>
    <xdr:to>
      <xdr:col>10</xdr:col>
      <xdr:colOff>114300</xdr:colOff>
      <xdr:row>106</xdr:row>
      <xdr:rowOff>6350</xdr:rowOff>
    </xdr:to>
    <xdr:cxnSp macro="">
      <xdr:nvCxnSpPr>
        <xdr:cNvPr id="423" name="直線コネクタ 422">
          <a:extLst>
            <a:ext uri="{FF2B5EF4-FFF2-40B4-BE49-F238E27FC236}">
              <a16:creationId xmlns:a16="http://schemas.microsoft.com/office/drawing/2014/main" id="{C16E287A-8F9A-4707-9FB8-90AAE8F9786D}"/>
            </a:ext>
          </a:extLst>
        </xdr:cNvPr>
        <xdr:cNvCxnSpPr/>
      </xdr:nvCxnSpPr>
      <xdr:spPr>
        <a:xfrm>
          <a:off x="1130300" y="1817116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a:extLst>
            <a:ext uri="{FF2B5EF4-FFF2-40B4-BE49-F238E27FC236}">
              <a16:creationId xmlns:a16="http://schemas.microsoft.com/office/drawing/2014/main" id="{882B698F-5F26-4174-B746-C641D75BB7E4}"/>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a:extLst>
            <a:ext uri="{FF2B5EF4-FFF2-40B4-BE49-F238E27FC236}">
              <a16:creationId xmlns:a16="http://schemas.microsoft.com/office/drawing/2014/main" id="{8CB239C4-2BD5-400A-AB23-99F475345FD7}"/>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691DC495-9271-4BC2-AE13-E84E707BB38A}"/>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a:extLst>
            <a:ext uri="{FF2B5EF4-FFF2-40B4-BE49-F238E27FC236}">
              <a16:creationId xmlns:a16="http://schemas.microsoft.com/office/drawing/2014/main" id="{A489DF42-6A39-4FFC-B428-B0B8D8AE7A4C}"/>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121938</xdr:rowOff>
    </xdr:from>
    <xdr:ext cx="405111" cy="259045"/>
    <xdr:sp macro="" textlink="">
      <xdr:nvSpPr>
        <xdr:cNvPr id="428" name="n_1mainValue【市民会館】&#10;有形固定資産減価償却率">
          <a:extLst>
            <a:ext uri="{FF2B5EF4-FFF2-40B4-BE49-F238E27FC236}">
              <a16:creationId xmlns:a16="http://schemas.microsoft.com/office/drawing/2014/main" id="{88438FDA-FC38-4859-BAB6-011026BED0C2}"/>
            </a:ext>
          </a:extLst>
        </xdr:cNvPr>
        <xdr:cNvSpPr txBox="1"/>
      </xdr:nvSpPr>
      <xdr:spPr>
        <a:xfrm>
          <a:off x="3582044" y="1829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114316</xdr:rowOff>
    </xdr:from>
    <xdr:ext cx="405111" cy="259045"/>
    <xdr:sp macro="" textlink="">
      <xdr:nvSpPr>
        <xdr:cNvPr id="429" name="n_2mainValue【市民会館】&#10;有形固定資産減価償却率">
          <a:extLst>
            <a:ext uri="{FF2B5EF4-FFF2-40B4-BE49-F238E27FC236}">
              <a16:creationId xmlns:a16="http://schemas.microsoft.com/office/drawing/2014/main" id="{F29C6BD9-60FF-4136-9007-C4C22D57318A}"/>
            </a:ext>
          </a:extLst>
        </xdr:cNvPr>
        <xdr:cNvSpPr txBox="1"/>
      </xdr:nvSpPr>
      <xdr:spPr>
        <a:xfrm>
          <a:off x="2705744" y="1828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48277</xdr:rowOff>
    </xdr:from>
    <xdr:ext cx="405111" cy="259045"/>
    <xdr:sp macro="" textlink="">
      <xdr:nvSpPr>
        <xdr:cNvPr id="430" name="n_3mainValue【市民会館】&#10;有形固定資産減価償却率">
          <a:extLst>
            <a:ext uri="{FF2B5EF4-FFF2-40B4-BE49-F238E27FC236}">
              <a16:creationId xmlns:a16="http://schemas.microsoft.com/office/drawing/2014/main" id="{CFFB017A-ABC1-4427-9E6B-2E79FE10728E}"/>
            </a:ext>
          </a:extLst>
        </xdr:cNvPr>
        <xdr:cNvSpPr txBox="1"/>
      </xdr:nvSpPr>
      <xdr:spPr>
        <a:xfrm>
          <a:off x="1816744" y="1822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39388</xdr:rowOff>
    </xdr:from>
    <xdr:ext cx="405111" cy="259045"/>
    <xdr:sp macro="" textlink="">
      <xdr:nvSpPr>
        <xdr:cNvPr id="431" name="n_4mainValue【市民会館】&#10;有形固定資産減価償却率">
          <a:extLst>
            <a:ext uri="{FF2B5EF4-FFF2-40B4-BE49-F238E27FC236}">
              <a16:creationId xmlns:a16="http://schemas.microsoft.com/office/drawing/2014/main" id="{2986A6B0-7A5D-4DB2-B79F-18BD86901C85}"/>
            </a:ext>
          </a:extLst>
        </xdr:cNvPr>
        <xdr:cNvSpPr txBox="1"/>
      </xdr:nvSpPr>
      <xdr:spPr>
        <a:xfrm>
          <a:off x="927744" y="1821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4B4CB5C-32D1-4181-9D0A-0089FA0A379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C50A6B41-BAA3-424B-B617-D242631239D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D6A4B22C-082F-440C-841D-D301072FC0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8C21C1E2-4C07-45E4-9489-D62B84B475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790C8004-EE36-41BC-ABCC-6888C6299E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CE88F32A-2DF5-4130-9EDE-B56447CD6D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9B127BE3-8B0A-48C6-AD70-5CA2BC6D37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166776FA-F878-4B03-B83E-CD0D4FF153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744D3A50-A8ED-430A-8523-4925C1B8C27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712DF9CE-2C7E-40E7-AE0C-794421C45F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CE3EE256-60BF-4D5D-8D74-04A864A2568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a:extLst>
            <a:ext uri="{FF2B5EF4-FFF2-40B4-BE49-F238E27FC236}">
              <a16:creationId xmlns:a16="http://schemas.microsoft.com/office/drawing/2014/main" id="{B7258337-3661-4EBE-99B1-1BEE95A1D3F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ED5F7C1D-A1A6-46F1-9F73-1071FAEB292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a:extLst>
            <a:ext uri="{FF2B5EF4-FFF2-40B4-BE49-F238E27FC236}">
              <a16:creationId xmlns:a16="http://schemas.microsoft.com/office/drawing/2014/main" id="{6FA1CB6B-7E25-4E06-839F-4973EF8FC26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763A835D-D792-4DA6-9C10-88C27BB6D20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a:extLst>
            <a:ext uri="{FF2B5EF4-FFF2-40B4-BE49-F238E27FC236}">
              <a16:creationId xmlns:a16="http://schemas.microsoft.com/office/drawing/2014/main" id="{C1EF2257-190B-4244-B62D-0DF92EBAF6D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FD2B42C-1EF1-4A5C-9DB2-B21D5C0A246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a:extLst>
            <a:ext uri="{FF2B5EF4-FFF2-40B4-BE49-F238E27FC236}">
              <a16:creationId xmlns:a16="http://schemas.microsoft.com/office/drawing/2014/main" id="{FB58E919-7180-4B6B-B200-16C9AA5B6EC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9F8743B5-5D52-4236-8D13-CB27F5F984B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a:extLst>
            <a:ext uri="{FF2B5EF4-FFF2-40B4-BE49-F238E27FC236}">
              <a16:creationId xmlns:a16="http://schemas.microsoft.com/office/drawing/2014/main" id="{2207F6D0-0A72-4AEC-99F3-CC86875901BB}"/>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A319C378-015A-48AE-A822-7A33D0B4924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1F38F50A-B932-41F4-B808-A2415AF1B96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7C82ADA6-E8AC-4C77-8B03-1451FC029C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a:extLst>
            <a:ext uri="{FF2B5EF4-FFF2-40B4-BE49-F238E27FC236}">
              <a16:creationId xmlns:a16="http://schemas.microsoft.com/office/drawing/2014/main" id="{537192E0-F5A1-415B-A5C0-35C57C08F987}"/>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a:extLst>
            <a:ext uri="{FF2B5EF4-FFF2-40B4-BE49-F238E27FC236}">
              <a16:creationId xmlns:a16="http://schemas.microsoft.com/office/drawing/2014/main" id="{0EA88AD0-780C-4470-8101-C2B2A971B626}"/>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a:extLst>
            <a:ext uri="{FF2B5EF4-FFF2-40B4-BE49-F238E27FC236}">
              <a16:creationId xmlns:a16="http://schemas.microsoft.com/office/drawing/2014/main" id="{ED81C225-59F8-4717-BD83-9F1234DF657F}"/>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a:extLst>
            <a:ext uri="{FF2B5EF4-FFF2-40B4-BE49-F238E27FC236}">
              <a16:creationId xmlns:a16="http://schemas.microsoft.com/office/drawing/2014/main" id="{00770BE4-1B2C-4CC9-A6F3-7C50F5BE7F3C}"/>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a:extLst>
            <a:ext uri="{FF2B5EF4-FFF2-40B4-BE49-F238E27FC236}">
              <a16:creationId xmlns:a16="http://schemas.microsoft.com/office/drawing/2014/main" id="{770E3C3A-952F-441A-B050-022F95892A7F}"/>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60" name="【市民会館】&#10;一人当たり面積平均値テキスト">
          <a:extLst>
            <a:ext uri="{FF2B5EF4-FFF2-40B4-BE49-F238E27FC236}">
              <a16:creationId xmlns:a16="http://schemas.microsoft.com/office/drawing/2014/main" id="{921A427E-4EA3-4D2D-90FA-91823FC8D583}"/>
            </a:ext>
          </a:extLst>
        </xdr:cNvPr>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a:extLst>
            <a:ext uri="{FF2B5EF4-FFF2-40B4-BE49-F238E27FC236}">
              <a16:creationId xmlns:a16="http://schemas.microsoft.com/office/drawing/2014/main" id="{790395CA-3F6F-4A0E-91F8-064384C0F564}"/>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a:extLst>
            <a:ext uri="{FF2B5EF4-FFF2-40B4-BE49-F238E27FC236}">
              <a16:creationId xmlns:a16="http://schemas.microsoft.com/office/drawing/2014/main" id="{AEE3B75D-62BB-4463-A13C-8C17D9F1DF8F}"/>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a:extLst>
            <a:ext uri="{FF2B5EF4-FFF2-40B4-BE49-F238E27FC236}">
              <a16:creationId xmlns:a16="http://schemas.microsoft.com/office/drawing/2014/main" id="{3056082D-FD5D-42BF-91AC-4E5ED37DAC42}"/>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a:extLst>
            <a:ext uri="{FF2B5EF4-FFF2-40B4-BE49-F238E27FC236}">
              <a16:creationId xmlns:a16="http://schemas.microsoft.com/office/drawing/2014/main" id="{F0125C0F-F652-47CC-A80B-66CA59AC0D8F}"/>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a:extLst>
            <a:ext uri="{FF2B5EF4-FFF2-40B4-BE49-F238E27FC236}">
              <a16:creationId xmlns:a16="http://schemas.microsoft.com/office/drawing/2014/main" id="{70466C23-047F-4945-ACD5-39AC0098CC26}"/>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CBB5B32-D077-43BB-AEA1-49CD5660BBC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CD33B76-F65F-40A0-814E-BBE2789F4F6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FD95A50-5025-41CB-9C3A-0C2C1F0B4B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FA9B91F1-098A-4C79-9F1F-6268B8D34F2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F1714D2-A915-45CB-A282-C78C4AA28FD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2539</xdr:rowOff>
    </xdr:from>
    <xdr:to>
      <xdr:col>55</xdr:col>
      <xdr:colOff>50800</xdr:colOff>
      <xdr:row>107</xdr:row>
      <xdr:rowOff>104139</xdr:rowOff>
    </xdr:to>
    <xdr:sp macro="" textlink="">
      <xdr:nvSpPr>
        <xdr:cNvPr id="471" name="楕円 470">
          <a:extLst>
            <a:ext uri="{FF2B5EF4-FFF2-40B4-BE49-F238E27FC236}">
              <a16:creationId xmlns:a16="http://schemas.microsoft.com/office/drawing/2014/main" id="{61229609-5367-438B-B67C-AF9AD429F9A2}"/>
            </a:ext>
          </a:extLst>
        </xdr:cNvPr>
        <xdr:cNvSpPr/>
      </xdr:nvSpPr>
      <xdr:spPr>
        <a:xfrm>
          <a:off x="104267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152416</xdr:rowOff>
    </xdr:from>
    <xdr:ext cx="469744" cy="259045"/>
    <xdr:sp macro="" textlink="">
      <xdr:nvSpPr>
        <xdr:cNvPr id="472" name="【市民会館】&#10;一人当たり面積該当値テキスト">
          <a:extLst>
            <a:ext uri="{FF2B5EF4-FFF2-40B4-BE49-F238E27FC236}">
              <a16:creationId xmlns:a16="http://schemas.microsoft.com/office/drawing/2014/main" id="{B9B73F82-0182-4F7E-B0B0-244EF8C241BA}"/>
            </a:ext>
          </a:extLst>
        </xdr:cNvPr>
        <xdr:cNvSpPr txBox="1"/>
      </xdr:nvSpPr>
      <xdr:spPr>
        <a:xfrm>
          <a:off x="10515600"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xdr:rowOff>
    </xdr:from>
    <xdr:to>
      <xdr:col>50</xdr:col>
      <xdr:colOff>165100</xdr:colOff>
      <xdr:row>107</xdr:row>
      <xdr:rowOff>109855</xdr:rowOff>
    </xdr:to>
    <xdr:sp macro="" textlink="">
      <xdr:nvSpPr>
        <xdr:cNvPr id="473" name="楕円 472">
          <a:extLst>
            <a:ext uri="{FF2B5EF4-FFF2-40B4-BE49-F238E27FC236}">
              <a16:creationId xmlns:a16="http://schemas.microsoft.com/office/drawing/2014/main" id="{74D441B3-02B2-4A20-908C-5222064B5A0A}"/>
            </a:ext>
          </a:extLst>
        </xdr:cNvPr>
        <xdr:cNvSpPr/>
      </xdr:nvSpPr>
      <xdr:spPr>
        <a:xfrm>
          <a:off x="9588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53339</xdr:rowOff>
    </xdr:from>
    <xdr:to>
      <xdr:col>55</xdr:col>
      <xdr:colOff>0</xdr:colOff>
      <xdr:row>107</xdr:row>
      <xdr:rowOff>59055</xdr:rowOff>
    </xdr:to>
    <xdr:cxnSp macro="">
      <xdr:nvCxnSpPr>
        <xdr:cNvPr id="474" name="直線コネクタ 473">
          <a:extLst>
            <a:ext uri="{FF2B5EF4-FFF2-40B4-BE49-F238E27FC236}">
              <a16:creationId xmlns:a16="http://schemas.microsoft.com/office/drawing/2014/main" id="{4FD952FD-B310-4024-9C36-C3A67C8E70CD}"/>
            </a:ext>
          </a:extLst>
        </xdr:cNvPr>
        <xdr:cNvCxnSpPr/>
      </xdr:nvCxnSpPr>
      <xdr:spPr>
        <a:xfrm flipV="1">
          <a:off x="9639300" y="183984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12064</xdr:rowOff>
    </xdr:from>
    <xdr:to>
      <xdr:col>46</xdr:col>
      <xdr:colOff>38100</xdr:colOff>
      <xdr:row>107</xdr:row>
      <xdr:rowOff>113664</xdr:rowOff>
    </xdr:to>
    <xdr:sp macro="" textlink="">
      <xdr:nvSpPr>
        <xdr:cNvPr id="475" name="楕円 474">
          <a:extLst>
            <a:ext uri="{FF2B5EF4-FFF2-40B4-BE49-F238E27FC236}">
              <a16:creationId xmlns:a16="http://schemas.microsoft.com/office/drawing/2014/main" id="{849FE6CC-9777-46BC-9609-A558E788EAB2}"/>
            </a:ext>
          </a:extLst>
        </xdr:cNvPr>
        <xdr:cNvSpPr/>
      </xdr:nvSpPr>
      <xdr:spPr>
        <a:xfrm>
          <a:off x="8699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62864</xdr:rowOff>
    </xdr:to>
    <xdr:cxnSp macro="">
      <xdr:nvCxnSpPr>
        <xdr:cNvPr id="476" name="直線コネクタ 475">
          <a:extLst>
            <a:ext uri="{FF2B5EF4-FFF2-40B4-BE49-F238E27FC236}">
              <a16:creationId xmlns:a16="http://schemas.microsoft.com/office/drawing/2014/main" id="{266F045B-C653-45C2-ABFE-54D2F8A7A9ED}"/>
            </a:ext>
          </a:extLst>
        </xdr:cNvPr>
        <xdr:cNvCxnSpPr/>
      </xdr:nvCxnSpPr>
      <xdr:spPr>
        <a:xfrm flipV="1">
          <a:off x="8750300" y="184042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17780</xdr:rowOff>
    </xdr:from>
    <xdr:to>
      <xdr:col>41</xdr:col>
      <xdr:colOff>101600</xdr:colOff>
      <xdr:row>107</xdr:row>
      <xdr:rowOff>119380</xdr:rowOff>
    </xdr:to>
    <xdr:sp macro="" textlink="">
      <xdr:nvSpPr>
        <xdr:cNvPr id="477" name="楕円 476">
          <a:extLst>
            <a:ext uri="{FF2B5EF4-FFF2-40B4-BE49-F238E27FC236}">
              <a16:creationId xmlns:a16="http://schemas.microsoft.com/office/drawing/2014/main" id="{172DDD10-EBDB-40C7-8156-423EF621DDAF}"/>
            </a:ext>
          </a:extLst>
        </xdr:cNvPr>
        <xdr:cNvSpPr/>
      </xdr:nvSpPr>
      <xdr:spPr>
        <a:xfrm>
          <a:off x="7810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62864</xdr:rowOff>
    </xdr:from>
    <xdr:to>
      <xdr:col>45</xdr:col>
      <xdr:colOff>177800</xdr:colOff>
      <xdr:row>107</xdr:row>
      <xdr:rowOff>68580</xdr:rowOff>
    </xdr:to>
    <xdr:cxnSp macro="">
      <xdr:nvCxnSpPr>
        <xdr:cNvPr id="478" name="直線コネクタ 477">
          <a:extLst>
            <a:ext uri="{FF2B5EF4-FFF2-40B4-BE49-F238E27FC236}">
              <a16:creationId xmlns:a16="http://schemas.microsoft.com/office/drawing/2014/main" id="{68D72F6A-E6C2-4196-8DB8-E76157BF1B91}"/>
            </a:ext>
          </a:extLst>
        </xdr:cNvPr>
        <xdr:cNvCxnSpPr/>
      </xdr:nvCxnSpPr>
      <xdr:spPr>
        <a:xfrm flipV="1">
          <a:off x="7861300" y="18408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21589</xdr:rowOff>
    </xdr:from>
    <xdr:to>
      <xdr:col>36</xdr:col>
      <xdr:colOff>165100</xdr:colOff>
      <xdr:row>107</xdr:row>
      <xdr:rowOff>123189</xdr:rowOff>
    </xdr:to>
    <xdr:sp macro="" textlink="">
      <xdr:nvSpPr>
        <xdr:cNvPr id="479" name="楕円 478">
          <a:extLst>
            <a:ext uri="{FF2B5EF4-FFF2-40B4-BE49-F238E27FC236}">
              <a16:creationId xmlns:a16="http://schemas.microsoft.com/office/drawing/2014/main" id="{644C5BD4-E4B8-4CBD-9B6D-5BBF05F13339}"/>
            </a:ext>
          </a:extLst>
        </xdr:cNvPr>
        <xdr:cNvSpPr/>
      </xdr:nvSpPr>
      <xdr:spPr>
        <a:xfrm>
          <a:off x="6921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68580</xdr:rowOff>
    </xdr:from>
    <xdr:to>
      <xdr:col>41</xdr:col>
      <xdr:colOff>50800</xdr:colOff>
      <xdr:row>107</xdr:row>
      <xdr:rowOff>72389</xdr:rowOff>
    </xdr:to>
    <xdr:cxnSp macro="">
      <xdr:nvCxnSpPr>
        <xdr:cNvPr id="480" name="直線コネクタ 479">
          <a:extLst>
            <a:ext uri="{FF2B5EF4-FFF2-40B4-BE49-F238E27FC236}">
              <a16:creationId xmlns:a16="http://schemas.microsoft.com/office/drawing/2014/main" id="{507A0CBE-1665-486F-ADD8-F627384F6C68}"/>
            </a:ext>
          </a:extLst>
        </xdr:cNvPr>
        <xdr:cNvCxnSpPr/>
      </xdr:nvCxnSpPr>
      <xdr:spPr>
        <a:xfrm flipV="1">
          <a:off x="6972300" y="18413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81" name="n_1aveValue【市民会館】&#10;一人当たり面積">
          <a:extLst>
            <a:ext uri="{FF2B5EF4-FFF2-40B4-BE49-F238E27FC236}">
              <a16:creationId xmlns:a16="http://schemas.microsoft.com/office/drawing/2014/main" id="{6281A7AF-0249-4464-A315-F472323683D7}"/>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82" name="n_2aveValue【市民会館】&#10;一人当たり面積">
          <a:extLst>
            <a:ext uri="{FF2B5EF4-FFF2-40B4-BE49-F238E27FC236}">
              <a16:creationId xmlns:a16="http://schemas.microsoft.com/office/drawing/2014/main" id="{0C1AC198-5B91-4727-AD38-E072CF1074D4}"/>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83" name="n_3aveValue【市民会館】&#10;一人当たり面積">
          <a:extLst>
            <a:ext uri="{FF2B5EF4-FFF2-40B4-BE49-F238E27FC236}">
              <a16:creationId xmlns:a16="http://schemas.microsoft.com/office/drawing/2014/main" id="{C0BEA8A6-D1AE-48DE-9D89-2056C0F20DD8}"/>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84" name="n_4aveValue【市民会館】&#10;一人当たり面積">
          <a:extLst>
            <a:ext uri="{FF2B5EF4-FFF2-40B4-BE49-F238E27FC236}">
              <a16:creationId xmlns:a16="http://schemas.microsoft.com/office/drawing/2014/main" id="{C3D56192-2325-4C46-B8A9-6130A3B10DB1}"/>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100982</xdr:rowOff>
    </xdr:from>
    <xdr:ext cx="469744" cy="259045"/>
    <xdr:sp macro="" textlink="">
      <xdr:nvSpPr>
        <xdr:cNvPr id="485" name="n_1mainValue【市民会館】&#10;一人当たり面積">
          <a:extLst>
            <a:ext uri="{FF2B5EF4-FFF2-40B4-BE49-F238E27FC236}">
              <a16:creationId xmlns:a16="http://schemas.microsoft.com/office/drawing/2014/main" id="{B117CDAF-D135-476B-B69C-C40ABF5812ED}"/>
            </a:ext>
          </a:extLst>
        </xdr:cNvPr>
        <xdr:cNvSpPr txBox="1"/>
      </xdr:nvSpPr>
      <xdr:spPr>
        <a:xfrm>
          <a:off x="93917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104791</xdr:rowOff>
    </xdr:from>
    <xdr:ext cx="469744" cy="259045"/>
    <xdr:sp macro="" textlink="">
      <xdr:nvSpPr>
        <xdr:cNvPr id="486" name="n_2mainValue【市民会館】&#10;一人当たり面積">
          <a:extLst>
            <a:ext uri="{FF2B5EF4-FFF2-40B4-BE49-F238E27FC236}">
              <a16:creationId xmlns:a16="http://schemas.microsoft.com/office/drawing/2014/main" id="{2BAB23EF-2E72-4A25-987F-F936D44019E7}"/>
            </a:ext>
          </a:extLst>
        </xdr:cNvPr>
        <xdr:cNvSpPr txBox="1"/>
      </xdr:nvSpPr>
      <xdr:spPr>
        <a:xfrm>
          <a:off x="8515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110507</xdr:rowOff>
    </xdr:from>
    <xdr:ext cx="469744" cy="259045"/>
    <xdr:sp macro="" textlink="">
      <xdr:nvSpPr>
        <xdr:cNvPr id="487" name="n_3mainValue【市民会館】&#10;一人当たり面積">
          <a:extLst>
            <a:ext uri="{FF2B5EF4-FFF2-40B4-BE49-F238E27FC236}">
              <a16:creationId xmlns:a16="http://schemas.microsoft.com/office/drawing/2014/main" id="{E09DA66F-F09F-4B11-B2C4-418E6DC387E2}"/>
            </a:ext>
          </a:extLst>
        </xdr:cNvPr>
        <xdr:cNvSpPr txBox="1"/>
      </xdr:nvSpPr>
      <xdr:spPr>
        <a:xfrm>
          <a:off x="7626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114316</xdr:rowOff>
    </xdr:from>
    <xdr:ext cx="469744" cy="259045"/>
    <xdr:sp macro="" textlink="">
      <xdr:nvSpPr>
        <xdr:cNvPr id="488" name="n_4mainValue【市民会館】&#10;一人当たり面積">
          <a:extLst>
            <a:ext uri="{FF2B5EF4-FFF2-40B4-BE49-F238E27FC236}">
              <a16:creationId xmlns:a16="http://schemas.microsoft.com/office/drawing/2014/main" id="{4BFFCC7F-838B-4D4D-B393-9C9256D7B397}"/>
            </a:ext>
          </a:extLst>
        </xdr:cNvPr>
        <xdr:cNvSpPr txBox="1"/>
      </xdr:nvSpPr>
      <xdr:spPr>
        <a:xfrm>
          <a:off x="6737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2DEF37E8-299C-4B95-BDD8-2F95057B0A2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39576E02-E735-4A4D-A07B-0862FE4D206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EB8ADA84-8DCA-456B-9AE4-1445305263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9EF7D948-2F04-466E-9A89-C9882FA803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513952DF-B75D-4A77-8146-ADAED60562F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189F5F07-926D-4E6F-A080-F2F9EE91AEA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8BBFE78E-7044-4D53-B3DF-034E73F7DC9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D99F96E8-68D6-4901-88FC-FAC8492A4A0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ED96E136-2471-48B2-85DA-41BEF7F0AB7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4F58CFB4-4B97-45D2-96C5-4FA642900BA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CA55BAB1-5C3C-47C8-8DC1-B9D4DB5EAC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7DF99560-601A-4FC7-A76A-2FA3BEC836B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230ED56D-1652-4566-8614-D7F4356098A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3A2CD9C4-300D-4398-B3AE-38FE10880D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5FFC0640-AD11-4C36-AC2C-85C037DE017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F4F08456-2F37-434D-BE46-59F11883D54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3D95A69-E513-499C-BD52-7B0748CAFAD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8634A4D7-689D-4003-944D-B4C7A19F811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6D35436F-7069-49E1-B8B5-3B79A8CD0D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11475577-222B-4798-A804-1FFCE6E1FB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12B82C1E-1749-4AC9-9866-C7780D2436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21D4D364-257E-40BC-A42F-7469C4DAF5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4785C9A6-6DC0-4EC5-9A5F-9DA76E540A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95BCD8F0-285B-482A-8B54-01B083D60528}"/>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A0E88B6D-2B8B-412C-ADAF-F2F23908CB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E0CDA6D0-B384-4461-A9DB-FAF418EDB55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992351EA-605C-42BE-98AE-0279FDEAB29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AB983FE9-B3CA-4835-B8D2-AE063C5BA4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43A2F150-E944-4C58-8B2A-6BD066975A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98BC1032-E049-4DC4-B9B6-59E51C5E99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DC8459AE-5A83-496B-805F-5F1FE6BC7F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DED96AAD-0BF5-45DE-A67E-0A793B57F5D5}"/>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2B61AA22-1A33-44D3-B2C7-832E3FC128A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C2C740F8-4617-403D-9DC1-9B9E839FC0E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C92280F2-631C-41C3-991E-E66BE7B3F8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1A35032E-F744-4E26-BA6C-65465C2BA9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E2B97A46-4614-4F84-A163-E2E5F28DD3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61702C0E-FAA3-41D4-B8FA-303F6B4941F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E24ED44F-31D2-4F4E-A9B4-0873C49F36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C25631DC-BD00-4446-86B0-A2B63CB4528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5BC3F3FE-68B8-49F4-9DAB-BF2EC0412B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A8EFC12C-7031-4664-A8DA-56E6304079C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6FA30A04-C960-4AE2-8959-7D7BB4C0A1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D37A1944-E9B5-4A1B-8BAE-617E9068FAD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A68C38B3-C561-4D75-ABD1-D2F683BA762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425386E6-AE72-4DFC-A0FA-1D4C7C4CBC5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43D2452F-F574-4CD5-BF1F-7CCCFE18DA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E8BCA551-9E0C-4467-A444-FF105C2A13C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6B64A152-BC42-41C6-9B74-2221B506DFE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F0ECD2D6-BF87-4BC5-9913-31D2640F4A4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87AD1786-0F13-4CDA-A7F1-497C5C9AC8C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AB8C8BFF-5EFA-47BA-A46C-2375661F296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8431F560-32BF-43A2-8AD6-29450DB3464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0750C201-6574-4712-847C-F988BD12BD0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AB2F5D2-DF55-4159-9742-E7E77C39E5E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8F6E8FEB-0116-4616-8FD0-2E46FE6705C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9C981CE5-68F6-4C54-BE34-F97ECEDE331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FCC2E252-5533-492A-84E9-C6B3BE82B6F4}"/>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4D3B9A05-0B33-4546-9830-6576752F73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159CA491-69B7-45A8-AF13-D6F659F8CCA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B9D19B91-D268-4999-BF57-7ED769057354}"/>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550" name="直線コネクタ 549">
          <a:extLst>
            <a:ext uri="{FF2B5EF4-FFF2-40B4-BE49-F238E27FC236}">
              <a16:creationId xmlns:a16="http://schemas.microsoft.com/office/drawing/2014/main" id="{96F4FD2B-FF2D-44CD-94F7-526CB3B78DC7}"/>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1431A728-6FE0-4960-BB78-7499C000AD3B}"/>
            </a:ext>
          </a:extLst>
        </xdr:cNvPr>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552" name="フローチャート: 判断 551">
          <a:extLst>
            <a:ext uri="{FF2B5EF4-FFF2-40B4-BE49-F238E27FC236}">
              <a16:creationId xmlns:a16="http://schemas.microsoft.com/office/drawing/2014/main" id="{A23E5F14-9B58-4C6E-813A-3C6A7480DB66}"/>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53" name="フローチャート: 判断 552">
          <a:extLst>
            <a:ext uri="{FF2B5EF4-FFF2-40B4-BE49-F238E27FC236}">
              <a16:creationId xmlns:a16="http://schemas.microsoft.com/office/drawing/2014/main" id="{1CD6D047-8BE3-4A1B-B468-65C631D1A1F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554" name="フローチャート: 判断 553">
          <a:extLst>
            <a:ext uri="{FF2B5EF4-FFF2-40B4-BE49-F238E27FC236}">
              <a16:creationId xmlns:a16="http://schemas.microsoft.com/office/drawing/2014/main" id="{AA969B07-83AE-48EF-8E0E-AED9B9B57C16}"/>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55" name="フローチャート: 判断 554">
          <a:extLst>
            <a:ext uri="{FF2B5EF4-FFF2-40B4-BE49-F238E27FC236}">
              <a16:creationId xmlns:a16="http://schemas.microsoft.com/office/drawing/2014/main" id="{404640E5-3A2C-49F2-959B-1CD6FD45DC2A}"/>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556" name="フローチャート: 判断 555">
          <a:extLst>
            <a:ext uri="{FF2B5EF4-FFF2-40B4-BE49-F238E27FC236}">
              <a16:creationId xmlns:a16="http://schemas.microsoft.com/office/drawing/2014/main" id="{6BC43A31-9118-4DFA-AEEF-03BD919F740E}"/>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2D827F7C-DACC-40A8-B2E8-79C69509E45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4B6EC599-6BAE-4E30-8B1E-C9D80363338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91F3963-25D5-46C5-BE6F-7DC23062227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7877345-5C3F-41DC-95BB-9C45B66C2CD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335A0EBF-913D-48AE-B283-8C186C35837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134257</xdr:rowOff>
    </xdr:from>
    <xdr:to>
      <xdr:col>85</xdr:col>
      <xdr:colOff>177800</xdr:colOff>
      <xdr:row>84</xdr:row>
      <xdr:rowOff>64407</xdr:rowOff>
    </xdr:to>
    <xdr:sp macro="" textlink="">
      <xdr:nvSpPr>
        <xdr:cNvPr id="562" name="楕円 561">
          <a:extLst>
            <a:ext uri="{FF2B5EF4-FFF2-40B4-BE49-F238E27FC236}">
              <a16:creationId xmlns:a16="http://schemas.microsoft.com/office/drawing/2014/main" id="{A2A4A564-27FE-4F06-8E10-2DEC9DAF2FCD}"/>
            </a:ext>
          </a:extLst>
        </xdr:cNvPr>
        <xdr:cNvSpPr/>
      </xdr:nvSpPr>
      <xdr:spPr>
        <a:xfrm>
          <a:off x="162687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112684</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80D238FC-6E91-4B15-A05D-BC1F26028D90}"/>
            </a:ext>
          </a:extLst>
        </xdr:cNvPr>
        <xdr:cNvSpPr txBox="1"/>
      </xdr:nvSpPr>
      <xdr:spPr>
        <a:xfrm>
          <a:off x="16357600"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564" name="楕円 563">
          <a:extLst>
            <a:ext uri="{FF2B5EF4-FFF2-40B4-BE49-F238E27FC236}">
              <a16:creationId xmlns:a16="http://schemas.microsoft.com/office/drawing/2014/main" id="{AB529047-8C0B-40C8-95E3-961C88C86977}"/>
            </a:ext>
          </a:extLst>
        </xdr:cNvPr>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3811</xdr:rowOff>
    </xdr:from>
    <xdr:to>
      <xdr:col>85</xdr:col>
      <xdr:colOff>127000</xdr:colOff>
      <xdr:row>84</xdr:row>
      <xdr:rowOff>13607</xdr:rowOff>
    </xdr:to>
    <xdr:cxnSp macro="">
      <xdr:nvCxnSpPr>
        <xdr:cNvPr id="565" name="直線コネクタ 564">
          <a:extLst>
            <a:ext uri="{FF2B5EF4-FFF2-40B4-BE49-F238E27FC236}">
              <a16:creationId xmlns:a16="http://schemas.microsoft.com/office/drawing/2014/main" id="{A77D90CD-AF43-4BBF-9966-589E639B4C14}"/>
            </a:ext>
          </a:extLst>
        </xdr:cNvPr>
        <xdr:cNvCxnSpPr/>
      </xdr:nvCxnSpPr>
      <xdr:spPr>
        <a:xfrm>
          <a:off x="15481300" y="14405611"/>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82006</xdr:rowOff>
    </xdr:from>
    <xdr:to>
      <xdr:col>76</xdr:col>
      <xdr:colOff>165100</xdr:colOff>
      <xdr:row>84</xdr:row>
      <xdr:rowOff>12156</xdr:rowOff>
    </xdr:to>
    <xdr:sp macro="" textlink="">
      <xdr:nvSpPr>
        <xdr:cNvPr id="566" name="楕円 565">
          <a:extLst>
            <a:ext uri="{FF2B5EF4-FFF2-40B4-BE49-F238E27FC236}">
              <a16:creationId xmlns:a16="http://schemas.microsoft.com/office/drawing/2014/main" id="{53FCBD64-025E-4E92-BE18-A0D64F2797AE}"/>
            </a:ext>
          </a:extLst>
        </xdr:cNvPr>
        <xdr:cNvSpPr/>
      </xdr:nvSpPr>
      <xdr:spPr>
        <a:xfrm>
          <a:off x="14541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132806</xdr:rowOff>
    </xdr:from>
    <xdr:to>
      <xdr:col>81</xdr:col>
      <xdr:colOff>50800</xdr:colOff>
      <xdr:row>84</xdr:row>
      <xdr:rowOff>3811</xdr:rowOff>
    </xdr:to>
    <xdr:cxnSp macro="">
      <xdr:nvCxnSpPr>
        <xdr:cNvPr id="567" name="直線コネクタ 566">
          <a:extLst>
            <a:ext uri="{FF2B5EF4-FFF2-40B4-BE49-F238E27FC236}">
              <a16:creationId xmlns:a16="http://schemas.microsoft.com/office/drawing/2014/main" id="{999CD4FD-BB30-4B46-9211-93769271E979}"/>
            </a:ext>
          </a:extLst>
        </xdr:cNvPr>
        <xdr:cNvCxnSpPr/>
      </xdr:nvCxnSpPr>
      <xdr:spPr>
        <a:xfrm>
          <a:off x="14592300" y="1436315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47716</xdr:rowOff>
    </xdr:from>
    <xdr:to>
      <xdr:col>72</xdr:col>
      <xdr:colOff>38100</xdr:colOff>
      <xdr:row>83</xdr:row>
      <xdr:rowOff>149316</xdr:rowOff>
    </xdr:to>
    <xdr:sp macro="" textlink="">
      <xdr:nvSpPr>
        <xdr:cNvPr id="568" name="楕円 567">
          <a:extLst>
            <a:ext uri="{FF2B5EF4-FFF2-40B4-BE49-F238E27FC236}">
              <a16:creationId xmlns:a16="http://schemas.microsoft.com/office/drawing/2014/main" id="{8E36ECC6-B47D-4CDF-A037-F6BFE5FF2340}"/>
            </a:ext>
          </a:extLst>
        </xdr:cNvPr>
        <xdr:cNvSpPr/>
      </xdr:nvSpPr>
      <xdr:spPr>
        <a:xfrm>
          <a:off x="13652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98516</xdr:rowOff>
    </xdr:from>
    <xdr:to>
      <xdr:col>76</xdr:col>
      <xdr:colOff>114300</xdr:colOff>
      <xdr:row>83</xdr:row>
      <xdr:rowOff>132806</xdr:rowOff>
    </xdr:to>
    <xdr:cxnSp macro="">
      <xdr:nvCxnSpPr>
        <xdr:cNvPr id="569" name="直線コネクタ 568">
          <a:extLst>
            <a:ext uri="{FF2B5EF4-FFF2-40B4-BE49-F238E27FC236}">
              <a16:creationId xmlns:a16="http://schemas.microsoft.com/office/drawing/2014/main" id="{FBF8469C-A979-4B06-A952-2760F6F26F20}"/>
            </a:ext>
          </a:extLst>
        </xdr:cNvPr>
        <xdr:cNvCxnSpPr/>
      </xdr:nvCxnSpPr>
      <xdr:spPr>
        <a:xfrm>
          <a:off x="13703300" y="14328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70576</xdr:rowOff>
    </xdr:from>
    <xdr:to>
      <xdr:col>67</xdr:col>
      <xdr:colOff>101600</xdr:colOff>
      <xdr:row>84</xdr:row>
      <xdr:rowOff>726</xdr:rowOff>
    </xdr:to>
    <xdr:sp macro="" textlink="">
      <xdr:nvSpPr>
        <xdr:cNvPr id="570" name="楕円 569">
          <a:extLst>
            <a:ext uri="{FF2B5EF4-FFF2-40B4-BE49-F238E27FC236}">
              <a16:creationId xmlns:a16="http://schemas.microsoft.com/office/drawing/2014/main" id="{E1F29FBA-2E54-4E46-B1A9-B53DADCF4F06}"/>
            </a:ext>
          </a:extLst>
        </xdr:cNvPr>
        <xdr:cNvSpPr/>
      </xdr:nvSpPr>
      <xdr:spPr>
        <a:xfrm>
          <a:off x="12763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98516</xdr:rowOff>
    </xdr:from>
    <xdr:to>
      <xdr:col>71</xdr:col>
      <xdr:colOff>177800</xdr:colOff>
      <xdr:row>83</xdr:row>
      <xdr:rowOff>121376</xdr:rowOff>
    </xdr:to>
    <xdr:cxnSp macro="">
      <xdr:nvCxnSpPr>
        <xdr:cNvPr id="571" name="直線コネクタ 570">
          <a:extLst>
            <a:ext uri="{FF2B5EF4-FFF2-40B4-BE49-F238E27FC236}">
              <a16:creationId xmlns:a16="http://schemas.microsoft.com/office/drawing/2014/main" id="{77734602-46C7-4B0D-B122-A587C4343F35}"/>
            </a:ext>
          </a:extLst>
        </xdr:cNvPr>
        <xdr:cNvCxnSpPr/>
      </xdr:nvCxnSpPr>
      <xdr:spPr>
        <a:xfrm flipV="1">
          <a:off x="12814300" y="143288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72" name="n_1aveValue【消防施設】&#10;有形固定資産減価償却率">
          <a:extLst>
            <a:ext uri="{FF2B5EF4-FFF2-40B4-BE49-F238E27FC236}">
              <a16:creationId xmlns:a16="http://schemas.microsoft.com/office/drawing/2014/main" id="{2A39899F-DB93-469E-ABAC-DE7C49932BC8}"/>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573" name="n_2aveValue【消防施設】&#10;有形固定資産減価償却率">
          <a:extLst>
            <a:ext uri="{FF2B5EF4-FFF2-40B4-BE49-F238E27FC236}">
              <a16:creationId xmlns:a16="http://schemas.microsoft.com/office/drawing/2014/main" id="{A1240784-24FE-4FF1-8DB7-9E9BEE2785F4}"/>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574" name="n_3aveValue【消防施設】&#10;有形固定資産減価償却率">
          <a:extLst>
            <a:ext uri="{FF2B5EF4-FFF2-40B4-BE49-F238E27FC236}">
              <a16:creationId xmlns:a16="http://schemas.microsoft.com/office/drawing/2014/main" id="{D15285B1-E0DB-452A-B00E-9F8B13FE9072}"/>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575" name="n_4aveValue【消防施設】&#10;有形固定資産減価償却率">
          <a:extLst>
            <a:ext uri="{FF2B5EF4-FFF2-40B4-BE49-F238E27FC236}">
              <a16:creationId xmlns:a16="http://schemas.microsoft.com/office/drawing/2014/main" id="{82195E6A-E173-4D89-B7F1-8B5955751B07}"/>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45738</xdr:rowOff>
    </xdr:from>
    <xdr:ext cx="405111" cy="259045"/>
    <xdr:sp macro="" textlink="">
      <xdr:nvSpPr>
        <xdr:cNvPr id="576" name="n_1mainValue【消防施設】&#10;有形固定資産減価償却率">
          <a:extLst>
            <a:ext uri="{FF2B5EF4-FFF2-40B4-BE49-F238E27FC236}">
              <a16:creationId xmlns:a16="http://schemas.microsoft.com/office/drawing/2014/main" id="{644E9E1B-DB40-4E8F-9AD1-2BBC6A62C947}"/>
            </a:ext>
          </a:extLst>
        </xdr:cNvPr>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3283</xdr:rowOff>
    </xdr:from>
    <xdr:ext cx="405111" cy="259045"/>
    <xdr:sp macro="" textlink="">
      <xdr:nvSpPr>
        <xdr:cNvPr id="577" name="n_2mainValue【消防施設】&#10;有形固定資産減価償却率">
          <a:extLst>
            <a:ext uri="{FF2B5EF4-FFF2-40B4-BE49-F238E27FC236}">
              <a16:creationId xmlns:a16="http://schemas.microsoft.com/office/drawing/2014/main" id="{C34B3A4C-C53C-4540-8A88-9F557E827073}"/>
            </a:ext>
          </a:extLst>
        </xdr:cNvPr>
        <xdr:cNvSpPr txBox="1"/>
      </xdr:nvSpPr>
      <xdr:spPr>
        <a:xfrm>
          <a:off x="14389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140443</xdr:rowOff>
    </xdr:from>
    <xdr:ext cx="405111" cy="259045"/>
    <xdr:sp macro="" textlink="">
      <xdr:nvSpPr>
        <xdr:cNvPr id="578" name="n_3mainValue【消防施設】&#10;有形固定資産減価償却率">
          <a:extLst>
            <a:ext uri="{FF2B5EF4-FFF2-40B4-BE49-F238E27FC236}">
              <a16:creationId xmlns:a16="http://schemas.microsoft.com/office/drawing/2014/main" id="{ED8FE19A-048C-4497-A3FC-1E96C0D2A1F3}"/>
            </a:ext>
          </a:extLst>
        </xdr:cNvPr>
        <xdr:cNvSpPr txBox="1"/>
      </xdr:nvSpPr>
      <xdr:spPr>
        <a:xfrm>
          <a:off x="13500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163303</xdr:rowOff>
    </xdr:from>
    <xdr:ext cx="405111" cy="259045"/>
    <xdr:sp macro="" textlink="">
      <xdr:nvSpPr>
        <xdr:cNvPr id="579" name="n_4mainValue【消防施設】&#10;有形固定資産減価償却率">
          <a:extLst>
            <a:ext uri="{FF2B5EF4-FFF2-40B4-BE49-F238E27FC236}">
              <a16:creationId xmlns:a16="http://schemas.microsoft.com/office/drawing/2014/main" id="{F3CC7DDD-5DC2-4CFD-B044-AD15291D088E}"/>
            </a:ext>
          </a:extLst>
        </xdr:cNvPr>
        <xdr:cNvSpPr txBox="1"/>
      </xdr:nvSpPr>
      <xdr:spPr>
        <a:xfrm>
          <a:off x="12611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587C9232-A3C2-4996-9C78-F606F83801C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22471F45-7F77-438C-95AA-B3D19E296A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2A62CD35-35F9-40F8-85F2-5FCEF0C424E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4DB480-A2AF-4B17-841D-C0972E2CF3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616FA0BF-8543-4098-9C97-23BA7D88AD5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E70435FE-1A14-495B-9AFB-E5B0CF4127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65A49114-5729-4B03-8CE2-B5BE50CAEE8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6F746DFD-5C4B-4919-AB7B-600065B32C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427E14EB-F4D1-4438-B91C-4638A2A543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2907C411-5F12-4182-99F1-F3550695849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0" name="直線コネクタ 589">
          <a:extLst>
            <a:ext uri="{FF2B5EF4-FFF2-40B4-BE49-F238E27FC236}">
              <a16:creationId xmlns:a16="http://schemas.microsoft.com/office/drawing/2014/main" id="{635C3D91-660C-471F-8A68-6B37D01F9565}"/>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1" name="テキスト ボックス 590">
          <a:extLst>
            <a:ext uri="{FF2B5EF4-FFF2-40B4-BE49-F238E27FC236}">
              <a16:creationId xmlns:a16="http://schemas.microsoft.com/office/drawing/2014/main" id="{0EF5240E-46BE-4CF4-9FDE-CA03935DA2A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2" name="直線コネクタ 591">
          <a:extLst>
            <a:ext uri="{FF2B5EF4-FFF2-40B4-BE49-F238E27FC236}">
              <a16:creationId xmlns:a16="http://schemas.microsoft.com/office/drawing/2014/main" id="{97CB9FF4-3E23-45DD-ABE7-428FE416B38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3" name="テキスト ボックス 592">
          <a:extLst>
            <a:ext uri="{FF2B5EF4-FFF2-40B4-BE49-F238E27FC236}">
              <a16:creationId xmlns:a16="http://schemas.microsoft.com/office/drawing/2014/main" id="{1FE95209-BAC1-4604-8B87-DBEE6FCB036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4" name="直線コネクタ 593">
          <a:extLst>
            <a:ext uri="{FF2B5EF4-FFF2-40B4-BE49-F238E27FC236}">
              <a16:creationId xmlns:a16="http://schemas.microsoft.com/office/drawing/2014/main" id="{9A3DDCB2-93C0-4CA7-81B4-DB18C1A625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5" name="テキスト ボックス 594">
          <a:extLst>
            <a:ext uri="{FF2B5EF4-FFF2-40B4-BE49-F238E27FC236}">
              <a16:creationId xmlns:a16="http://schemas.microsoft.com/office/drawing/2014/main" id="{F8596359-F233-4E4C-81F1-68262ACE166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6" name="直線コネクタ 595">
          <a:extLst>
            <a:ext uri="{FF2B5EF4-FFF2-40B4-BE49-F238E27FC236}">
              <a16:creationId xmlns:a16="http://schemas.microsoft.com/office/drawing/2014/main" id="{A59B6008-FB0E-42C2-A581-239A2C47EA4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7" name="テキスト ボックス 596">
          <a:extLst>
            <a:ext uri="{FF2B5EF4-FFF2-40B4-BE49-F238E27FC236}">
              <a16:creationId xmlns:a16="http://schemas.microsoft.com/office/drawing/2014/main" id="{FCC9CB38-B146-4FA1-8B17-81CA4D0752C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a:extLst>
            <a:ext uri="{FF2B5EF4-FFF2-40B4-BE49-F238E27FC236}">
              <a16:creationId xmlns:a16="http://schemas.microsoft.com/office/drawing/2014/main" id="{B6A5A4A4-1A9F-447F-B1C0-BAA82023357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a:extLst>
            <a:ext uri="{FF2B5EF4-FFF2-40B4-BE49-F238E27FC236}">
              <a16:creationId xmlns:a16="http://schemas.microsoft.com/office/drawing/2014/main" id="{375E92F2-DF47-441F-9105-538E2F24888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消防施設】&#10;一人当たり面積グラフ枠">
          <a:extLst>
            <a:ext uri="{FF2B5EF4-FFF2-40B4-BE49-F238E27FC236}">
              <a16:creationId xmlns:a16="http://schemas.microsoft.com/office/drawing/2014/main" id="{78BFFF7A-141A-4642-8E21-3BAF8221DB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01" name="直線コネクタ 600">
          <a:extLst>
            <a:ext uri="{FF2B5EF4-FFF2-40B4-BE49-F238E27FC236}">
              <a16:creationId xmlns:a16="http://schemas.microsoft.com/office/drawing/2014/main" id="{FFB17089-0C22-4420-A4CB-0E4E04B4C0AC}"/>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02" name="【消防施設】&#10;一人当たり面積最小値テキスト">
          <a:extLst>
            <a:ext uri="{FF2B5EF4-FFF2-40B4-BE49-F238E27FC236}">
              <a16:creationId xmlns:a16="http://schemas.microsoft.com/office/drawing/2014/main" id="{5CCBF9A5-A8B4-4E4C-B54D-709E5F4F06FD}"/>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03" name="直線コネクタ 602">
          <a:extLst>
            <a:ext uri="{FF2B5EF4-FFF2-40B4-BE49-F238E27FC236}">
              <a16:creationId xmlns:a16="http://schemas.microsoft.com/office/drawing/2014/main" id="{7F6B100E-C019-4067-A257-6355DB889DE6}"/>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04" name="【消防施設】&#10;一人当たり面積最大値テキスト">
          <a:extLst>
            <a:ext uri="{FF2B5EF4-FFF2-40B4-BE49-F238E27FC236}">
              <a16:creationId xmlns:a16="http://schemas.microsoft.com/office/drawing/2014/main" id="{A988BB54-81AB-488E-A069-7F3DA6C2041F}"/>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05" name="直線コネクタ 604">
          <a:extLst>
            <a:ext uri="{FF2B5EF4-FFF2-40B4-BE49-F238E27FC236}">
              <a16:creationId xmlns:a16="http://schemas.microsoft.com/office/drawing/2014/main" id="{79365109-5AEA-4BB9-8223-67DBB40A963B}"/>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06" name="【消防施設】&#10;一人当たり面積平均値テキスト">
          <a:extLst>
            <a:ext uri="{FF2B5EF4-FFF2-40B4-BE49-F238E27FC236}">
              <a16:creationId xmlns:a16="http://schemas.microsoft.com/office/drawing/2014/main" id="{C87C01FD-C1E9-4D21-A0B9-752AAC3FE793}"/>
            </a:ext>
          </a:extLst>
        </xdr:cNvPr>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07" name="フローチャート: 判断 606">
          <a:extLst>
            <a:ext uri="{FF2B5EF4-FFF2-40B4-BE49-F238E27FC236}">
              <a16:creationId xmlns:a16="http://schemas.microsoft.com/office/drawing/2014/main" id="{6E3E840A-970E-406D-B635-7B597DBCEB6E}"/>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08" name="フローチャート: 判断 607">
          <a:extLst>
            <a:ext uri="{FF2B5EF4-FFF2-40B4-BE49-F238E27FC236}">
              <a16:creationId xmlns:a16="http://schemas.microsoft.com/office/drawing/2014/main" id="{EFBAB229-BF72-4F2A-A468-61C80F459E4A}"/>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09" name="フローチャート: 判断 608">
          <a:extLst>
            <a:ext uri="{FF2B5EF4-FFF2-40B4-BE49-F238E27FC236}">
              <a16:creationId xmlns:a16="http://schemas.microsoft.com/office/drawing/2014/main" id="{5C75908A-635B-4177-B192-4AF1E43B9F8A}"/>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10" name="フローチャート: 判断 609">
          <a:extLst>
            <a:ext uri="{FF2B5EF4-FFF2-40B4-BE49-F238E27FC236}">
              <a16:creationId xmlns:a16="http://schemas.microsoft.com/office/drawing/2014/main" id="{B4150CC3-4C28-489B-A8DC-5D5F288F012B}"/>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11" name="フローチャート: 判断 610">
          <a:extLst>
            <a:ext uri="{FF2B5EF4-FFF2-40B4-BE49-F238E27FC236}">
              <a16:creationId xmlns:a16="http://schemas.microsoft.com/office/drawing/2014/main" id="{DB22A481-6895-4C60-A32B-29189B0275DA}"/>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5827435-991A-4141-AFC6-5A0CBD366A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50F55633-9F89-4BBD-8545-F1CD9110B4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67D6B336-8775-4ABD-B7E9-F5A0C123E18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9BBD20F2-55BC-4E68-B5AA-CDFA0297C3A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F922DC10-8303-47B3-9A7E-00A797DC449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68224</xdr:rowOff>
    </xdr:from>
    <xdr:to>
      <xdr:col>116</xdr:col>
      <xdr:colOff>114300</xdr:colOff>
      <xdr:row>85</xdr:row>
      <xdr:rowOff>169824</xdr:rowOff>
    </xdr:to>
    <xdr:sp macro="" textlink="">
      <xdr:nvSpPr>
        <xdr:cNvPr id="617" name="楕円 616">
          <a:extLst>
            <a:ext uri="{FF2B5EF4-FFF2-40B4-BE49-F238E27FC236}">
              <a16:creationId xmlns:a16="http://schemas.microsoft.com/office/drawing/2014/main" id="{92B38ED0-3A47-4E5A-8C66-BE0D84B72EE6}"/>
            </a:ext>
          </a:extLst>
        </xdr:cNvPr>
        <xdr:cNvSpPr/>
      </xdr:nvSpPr>
      <xdr:spPr>
        <a:xfrm>
          <a:off x="22110700" y="14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10989</xdr:rowOff>
    </xdr:from>
    <xdr:ext cx="469744" cy="259045"/>
    <xdr:sp macro="" textlink="">
      <xdr:nvSpPr>
        <xdr:cNvPr id="618" name="【消防施設】&#10;一人当たり面積該当値テキスト">
          <a:extLst>
            <a:ext uri="{FF2B5EF4-FFF2-40B4-BE49-F238E27FC236}">
              <a16:creationId xmlns:a16="http://schemas.microsoft.com/office/drawing/2014/main" id="{5A6E9E69-130E-4622-B501-521D2A6FF2D5}"/>
            </a:ext>
          </a:extLst>
        </xdr:cNvPr>
        <xdr:cNvSpPr txBox="1"/>
      </xdr:nvSpPr>
      <xdr:spPr>
        <a:xfrm>
          <a:off x="22199600"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74625</xdr:rowOff>
    </xdr:from>
    <xdr:to>
      <xdr:col>112</xdr:col>
      <xdr:colOff>38100</xdr:colOff>
      <xdr:row>86</xdr:row>
      <xdr:rowOff>4775</xdr:rowOff>
    </xdr:to>
    <xdr:sp macro="" textlink="">
      <xdr:nvSpPr>
        <xdr:cNvPr id="619" name="楕円 618">
          <a:extLst>
            <a:ext uri="{FF2B5EF4-FFF2-40B4-BE49-F238E27FC236}">
              <a16:creationId xmlns:a16="http://schemas.microsoft.com/office/drawing/2014/main" id="{1E5D53FA-1EF5-423C-890E-2D9BF417F167}"/>
            </a:ext>
          </a:extLst>
        </xdr:cNvPr>
        <xdr:cNvSpPr/>
      </xdr:nvSpPr>
      <xdr:spPr>
        <a:xfrm>
          <a:off x="212725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119024</xdr:rowOff>
    </xdr:from>
    <xdr:to>
      <xdr:col>116</xdr:col>
      <xdr:colOff>63500</xdr:colOff>
      <xdr:row>85</xdr:row>
      <xdr:rowOff>125425</xdr:rowOff>
    </xdr:to>
    <xdr:cxnSp macro="">
      <xdr:nvCxnSpPr>
        <xdr:cNvPr id="620" name="直線コネクタ 619">
          <a:extLst>
            <a:ext uri="{FF2B5EF4-FFF2-40B4-BE49-F238E27FC236}">
              <a16:creationId xmlns:a16="http://schemas.microsoft.com/office/drawing/2014/main" id="{00290DCC-7CA2-4DC6-B791-3F68DC39E9E4}"/>
            </a:ext>
          </a:extLst>
        </xdr:cNvPr>
        <xdr:cNvCxnSpPr/>
      </xdr:nvCxnSpPr>
      <xdr:spPr>
        <a:xfrm flipV="1">
          <a:off x="21323300" y="14692274"/>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75540</xdr:rowOff>
    </xdr:from>
    <xdr:to>
      <xdr:col>107</xdr:col>
      <xdr:colOff>101600</xdr:colOff>
      <xdr:row>86</xdr:row>
      <xdr:rowOff>5690</xdr:rowOff>
    </xdr:to>
    <xdr:sp macro="" textlink="">
      <xdr:nvSpPr>
        <xdr:cNvPr id="621" name="楕円 620">
          <a:extLst>
            <a:ext uri="{FF2B5EF4-FFF2-40B4-BE49-F238E27FC236}">
              <a16:creationId xmlns:a16="http://schemas.microsoft.com/office/drawing/2014/main" id="{645F0D3B-EAD4-44E6-953E-BECC02CB0A76}"/>
            </a:ext>
          </a:extLst>
        </xdr:cNvPr>
        <xdr:cNvSpPr/>
      </xdr:nvSpPr>
      <xdr:spPr>
        <a:xfrm>
          <a:off x="203835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125425</xdr:rowOff>
    </xdr:from>
    <xdr:to>
      <xdr:col>111</xdr:col>
      <xdr:colOff>177800</xdr:colOff>
      <xdr:row>85</xdr:row>
      <xdr:rowOff>126340</xdr:rowOff>
    </xdr:to>
    <xdr:cxnSp macro="">
      <xdr:nvCxnSpPr>
        <xdr:cNvPr id="622" name="直線コネクタ 621">
          <a:extLst>
            <a:ext uri="{FF2B5EF4-FFF2-40B4-BE49-F238E27FC236}">
              <a16:creationId xmlns:a16="http://schemas.microsoft.com/office/drawing/2014/main" id="{13FC3B4A-CBBD-4592-A52E-A8DE79943D1E}"/>
            </a:ext>
          </a:extLst>
        </xdr:cNvPr>
        <xdr:cNvCxnSpPr/>
      </xdr:nvCxnSpPr>
      <xdr:spPr>
        <a:xfrm flipV="1">
          <a:off x="20434300" y="1469867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77369</xdr:rowOff>
    </xdr:from>
    <xdr:to>
      <xdr:col>102</xdr:col>
      <xdr:colOff>165100</xdr:colOff>
      <xdr:row>86</xdr:row>
      <xdr:rowOff>7519</xdr:rowOff>
    </xdr:to>
    <xdr:sp macro="" textlink="">
      <xdr:nvSpPr>
        <xdr:cNvPr id="623" name="楕円 622">
          <a:extLst>
            <a:ext uri="{FF2B5EF4-FFF2-40B4-BE49-F238E27FC236}">
              <a16:creationId xmlns:a16="http://schemas.microsoft.com/office/drawing/2014/main" id="{454B10FF-9C4F-43D1-AF47-E4D0A253EB9B}"/>
            </a:ext>
          </a:extLst>
        </xdr:cNvPr>
        <xdr:cNvSpPr/>
      </xdr:nvSpPr>
      <xdr:spPr>
        <a:xfrm>
          <a:off x="19494500" y="146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126340</xdr:rowOff>
    </xdr:from>
    <xdr:to>
      <xdr:col>107</xdr:col>
      <xdr:colOff>50800</xdr:colOff>
      <xdr:row>85</xdr:row>
      <xdr:rowOff>128169</xdr:rowOff>
    </xdr:to>
    <xdr:cxnSp macro="">
      <xdr:nvCxnSpPr>
        <xdr:cNvPr id="624" name="直線コネクタ 623">
          <a:extLst>
            <a:ext uri="{FF2B5EF4-FFF2-40B4-BE49-F238E27FC236}">
              <a16:creationId xmlns:a16="http://schemas.microsoft.com/office/drawing/2014/main" id="{F376E5AB-828B-43FA-B2D0-8EE3A0D82BEB}"/>
            </a:ext>
          </a:extLst>
        </xdr:cNvPr>
        <xdr:cNvCxnSpPr/>
      </xdr:nvCxnSpPr>
      <xdr:spPr>
        <a:xfrm flipV="1">
          <a:off x="19545300" y="14699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79197</xdr:rowOff>
    </xdr:from>
    <xdr:to>
      <xdr:col>98</xdr:col>
      <xdr:colOff>38100</xdr:colOff>
      <xdr:row>86</xdr:row>
      <xdr:rowOff>9347</xdr:rowOff>
    </xdr:to>
    <xdr:sp macro="" textlink="">
      <xdr:nvSpPr>
        <xdr:cNvPr id="625" name="楕円 624">
          <a:extLst>
            <a:ext uri="{FF2B5EF4-FFF2-40B4-BE49-F238E27FC236}">
              <a16:creationId xmlns:a16="http://schemas.microsoft.com/office/drawing/2014/main" id="{02B6C1C8-0352-427F-8E17-04780FA20941}"/>
            </a:ext>
          </a:extLst>
        </xdr:cNvPr>
        <xdr:cNvSpPr/>
      </xdr:nvSpPr>
      <xdr:spPr>
        <a:xfrm>
          <a:off x="18605500" y="146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128169</xdr:rowOff>
    </xdr:from>
    <xdr:to>
      <xdr:col>102</xdr:col>
      <xdr:colOff>114300</xdr:colOff>
      <xdr:row>85</xdr:row>
      <xdr:rowOff>129997</xdr:rowOff>
    </xdr:to>
    <xdr:cxnSp macro="">
      <xdr:nvCxnSpPr>
        <xdr:cNvPr id="626" name="直線コネクタ 625">
          <a:extLst>
            <a:ext uri="{FF2B5EF4-FFF2-40B4-BE49-F238E27FC236}">
              <a16:creationId xmlns:a16="http://schemas.microsoft.com/office/drawing/2014/main" id="{8E4C6A76-BA83-4D14-BD5F-7F7A9218EBFF}"/>
            </a:ext>
          </a:extLst>
        </xdr:cNvPr>
        <xdr:cNvCxnSpPr/>
      </xdr:nvCxnSpPr>
      <xdr:spPr>
        <a:xfrm flipV="1">
          <a:off x="18656300" y="1470141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627" name="n_1aveValue【消防施設】&#10;一人当たり面積">
          <a:extLst>
            <a:ext uri="{FF2B5EF4-FFF2-40B4-BE49-F238E27FC236}">
              <a16:creationId xmlns:a16="http://schemas.microsoft.com/office/drawing/2014/main" id="{4C71AAD7-9558-4697-895B-EF3F952E0F45}"/>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28" name="n_2aveValue【消防施設】&#10;一人当たり面積">
          <a:extLst>
            <a:ext uri="{FF2B5EF4-FFF2-40B4-BE49-F238E27FC236}">
              <a16:creationId xmlns:a16="http://schemas.microsoft.com/office/drawing/2014/main" id="{CFC00DA7-C904-479D-A296-D586F95EC098}"/>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29" name="n_3aveValue【消防施設】&#10;一人当たり面積">
          <a:extLst>
            <a:ext uri="{FF2B5EF4-FFF2-40B4-BE49-F238E27FC236}">
              <a16:creationId xmlns:a16="http://schemas.microsoft.com/office/drawing/2014/main" id="{75B5BE01-9A7C-4BAA-9EA4-E0BFE7C9BD8A}"/>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30" name="n_4aveValue【消防施設】&#10;一人当たり面積">
          <a:extLst>
            <a:ext uri="{FF2B5EF4-FFF2-40B4-BE49-F238E27FC236}">
              <a16:creationId xmlns:a16="http://schemas.microsoft.com/office/drawing/2014/main" id="{4D4EE006-19B4-41B1-86E9-6F2F820CB880}"/>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167352</xdr:rowOff>
    </xdr:from>
    <xdr:ext cx="469744" cy="259045"/>
    <xdr:sp macro="" textlink="">
      <xdr:nvSpPr>
        <xdr:cNvPr id="631" name="n_1mainValue【消防施設】&#10;一人当たり面積">
          <a:extLst>
            <a:ext uri="{FF2B5EF4-FFF2-40B4-BE49-F238E27FC236}">
              <a16:creationId xmlns:a16="http://schemas.microsoft.com/office/drawing/2014/main" id="{D5253EE9-427D-40D5-9B28-0DA082E208FE}"/>
            </a:ext>
          </a:extLst>
        </xdr:cNvPr>
        <xdr:cNvSpPr txBox="1"/>
      </xdr:nvSpPr>
      <xdr:spPr>
        <a:xfrm>
          <a:off x="21075727" y="1474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168267</xdr:rowOff>
    </xdr:from>
    <xdr:ext cx="469744" cy="259045"/>
    <xdr:sp macro="" textlink="">
      <xdr:nvSpPr>
        <xdr:cNvPr id="632" name="n_2mainValue【消防施設】&#10;一人当たり面積">
          <a:extLst>
            <a:ext uri="{FF2B5EF4-FFF2-40B4-BE49-F238E27FC236}">
              <a16:creationId xmlns:a16="http://schemas.microsoft.com/office/drawing/2014/main" id="{325D4258-C7E2-4A6A-8AC2-5C695FFF8EE3}"/>
            </a:ext>
          </a:extLst>
        </xdr:cNvPr>
        <xdr:cNvSpPr txBox="1"/>
      </xdr:nvSpPr>
      <xdr:spPr>
        <a:xfrm>
          <a:off x="20199427" y="1474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170096</xdr:rowOff>
    </xdr:from>
    <xdr:ext cx="469744" cy="259045"/>
    <xdr:sp macro="" textlink="">
      <xdr:nvSpPr>
        <xdr:cNvPr id="633" name="n_3mainValue【消防施設】&#10;一人当たり面積">
          <a:extLst>
            <a:ext uri="{FF2B5EF4-FFF2-40B4-BE49-F238E27FC236}">
              <a16:creationId xmlns:a16="http://schemas.microsoft.com/office/drawing/2014/main" id="{33B86A14-3A7C-463E-97E6-F30E5E24C8CA}"/>
            </a:ext>
          </a:extLst>
        </xdr:cNvPr>
        <xdr:cNvSpPr txBox="1"/>
      </xdr:nvSpPr>
      <xdr:spPr>
        <a:xfrm>
          <a:off x="19310427" y="1474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474</xdr:rowOff>
    </xdr:from>
    <xdr:ext cx="469744" cy="259045"/>
    <xdr:sp macro="" textlink="">
      <xdr:nvSpPr>
        <xdr:cNvPr id="634" name="n_4mainValue【消防施設】&#10;一人当たり面積">
          <a:extLst>
            <a:ext uri="{FF2B5EF4-FFF2-40B4-BE49-F238E27FC236}">
              <a16:creationId xmlns:a16="http://schemas.microsoft.com/office/drawing/2014/main" id="{EFEC7025-BD08-4B15-A164-73D395F7580B}"/>
            </a:ext>
          </a:extLst>
        </xdr:cNvPr>
        <xdr:cNvSpPr txBox="1"/>
      </xdr:nvSpPr>
      <xdr:spPr>
        <a:xfrm>
          <a:off x="18421427" y="147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a:extLst>
            <a:ext uri="{FF2B5EF4-FFF2-40B4-BE49-F238E27FC236}">
              <a16:creationId xmlns:a16="http://schemas.microsoft.com/office/drawing/2014/main" id="{AE55528C-9D5A-41CB-A0B7-5FE4430410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a:extLst>
            <a:ext uri="{FF2B5EF4-FFF2-40B4-BE49-F238E27FC236}">
              <a16:creationId xmlns:a16="http://schemas.microsoft.com/office/drawing/2014/main" id="{CDA1E611-473B-4181-9DE2-410BEF0A78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a:extLst>
            <a:ext uri="{FF2B5EF4-FFF2-40B4-BE49-F238E27FC236}">
              <a16:creationId xmlns:a16="http://schemas.microsoft.com/office/drawing/2014/main" id="{E8A1C106-A602-4D3D-AA5A-8EEBBF4CAA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a:extLst>
            <a:ext uri="{FF2B5EF4-FFF2-40B4-BE49-F238E27FC236}">
              <a16:creationId xmlns:a16="http://schemas.microsoft.com/office/drawing/2014/main" id="{D668A5D4-64E5-4C74-BC03-F767E28C3C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a:extLst>
            <a:ext uri="{FF2B5EF4-FFF2-40B4-BE49-F238E27FC236}">
              <a16:creationId xmlns:a16="http://schemas.microsoft.com/office/drawing/2014/main" id="{4A5136D7-0843-4AB3-A8E7-9F635EC5C4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a:extLst>
            <a:ext uri="{FF2B5EF4-FFF2-40B4-BE49-F238E27FC236}">
              <a16:creationId xmlns:a16="http://schemas.microsoft.com/office/drawing/2014/main" id="{1E1EA85D-29C7-45F6-A9B1-EBB47F7661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a:extLst>
            <a:ext uri="{FF2B5EF4-FFF2-40B4-BE49-F238E27FC236}">
              <a16:creationId xmlns:a16="http://schemas.microsoft.com/office/drawing/2014/main" id="{5C8E7874-118D-484D-A2AE-FCA244AA43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a:extLst>
            <a:ext uri="{FF2B5EF4-FFF2-40B4-BE49-F238E27FC236}">
              <a16:creationId xmlns:a16="http://schemas.microsoft.com/office/drawing/2014/main" id="{E005EBB1-1AC5-45EB-87D2-695AA5F0C4D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a:extLst>
            <a:ext uri="{FF2B5EF4-FFF2-40B4-BE49-F238E27FC236}">
              <a16:creationId xmlns:a16="http://schemas.microsoft.com/office/drawing/2014/main" id="{29301E2B-D4BA-4A29-8415-55A86F4456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a:extLst>
            <a:ext uri="{FF2B5EF4-FFF2-40B4-BE49-F238E27FC236}">
              <a16:creationId xmlns:a16="http://schemas.microsoft.com/office/drawing/2014/main" id="{45CDC2FC-1465-4A4A-88C0-0402C8D5CC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a:extLst>
            <a:ext uri="{FF2B5EF4-FFF2-40B4-BE49-F238E27FC236}">
              <a16:creationId xmlns:a16="http://schemas.microsoft.com/office/drawing/2014/main" id="{D041A7A6-3222-46B5-957C-C23E9E05B29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4CE07D70-7C82-45F0-A65E-AE252B060C3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id="{ECC098A4-A297-4FF0-B8E5-41110BBC713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3DD4B041-7AE1-43F1-8883-EFC29E8ED23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F3E7F6D4-FBAD-4ECE-B43E-553F67556C8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D5C8B8BB-1CF6-4578-8380-D03F38CAE5F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B42C44E4-0C37-42A8-B2F9-26BD50F7335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53B0EF18-C390-404D-997D-B7CDA2D8B2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CC577CFC-BCAA-4F93-A62C-4D979DB88B2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48FC550D-0F8F-43BF-952D-5CDF131558F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395E4BE9-2ADB-4237-9E90-F77B00CFF7E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917711B4-7A4E-4CEB-BDF6-5BC24928CE8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7" name="テキスト ボックス 656">
          <a:extLst>
            <a:ext uri="{FF2B5EF4-FFF2-40B4-BE49-F238E27FC236}">
              <a16:creationId xmlns:a16="http://schemas.microsoft.com/office/drawing/2014/main" id="{F535C8BE-592A-44F9-B30C-6625AD90199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AA413066-93A3-4336-82D6-B28E9FC598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C1169DAE-D712-4E7A-8E2F-58D98AA7CB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60" name="直線コネクタ 659">
          <a:extLst>
            <a:ext uri="{FF2B5EF4-FFF2-40B4-BE49-F238E27FC236}">
              <a16:creationId xmlns:a16="http://schemas.microsoft.com/office/drawing/2014/main" id="{8BE5EF3E-BF96-417D-901E-452767BF2CCE}"/>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1" name="【庁舎】&#10;有形固定資産減価償却率最小値テキスト">
          <a:extLst>
            <a:ext uri="{FF2B5EF4-FFF2-40B4-BE49-F238E27FC236}">
              <a16:creationId xmlns:a16="http://schemas.microsoft.com/office/drawing/2014/main" id="{71D2E555-4900-47F5-895E-BE85D50E1A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2" name="直線コネクタ 661">
          <a:extLst>
            <a:ext uri="{FF2B5EF4-FFF2-40B4-BE49-F238E27FC236}">
              <a16:creationId xmlns:a16="http://schemas.microsoft.com/office/drawing/2014/main" id="{514CF6F4-539B-4C61-8090-3890D221DE7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63" name="【庁舎】&#10;有形固定資産減価償却率最大値テキスト">
          <a:extLst>
            <a:ext uri="{FF2B5EF4-FFF2-40B4-BE49-F238E27FC236}">
              <a16:creationId xmlns:a16="http://schemas.microsoft.com/office/drawing/2014/main" id="{15391A51-643A-47E9-9EF9-49CCE42104DE}"/>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64" name="直線コネクタ 663">
          <a:extLst>
            <a:ext uri="{FF2B5EF4-FFF2-40B4-BE49-F238E27FC236}">
              <a16:creationId xmlns:a16="http://schemas.microsoft.com/office/drawing/2014/main" id="{E6F3F740-C63B-4025-8612-B5D219753AD5}"/>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665" name="【庁舎】&#10;有形固定資産減価償却率平均値テキスト">
          <a:extLst>
            <a:ext uri="{FF2B5EF4-FFF2-40B4-BE49-F238E27FC236}">
              <a16:creationId xmlns:a16="http://schemas.microsoft.com/office/drawing/2014/main" id="{09E67699-7BEF-44B4-98A5-2985A79DB839}"/>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666" name="フローチャート: 判断 665">
          <a:extLst>
            <a:ext uri="{FF2B5EF4-FFF2-40B4-BE49-F238E27FC236}">
              <a16:creationId xmlns:a16="http://schemas.microsoft.com/office/drawing/2014/main" id="{4FC8B28E-3455-45AB-95BB-92C133BACA39}"/>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7" name="フローチャート: 判断 666">
          <a:extLst>
            <a:ext uri="{FF2B5EF4-FFF2-40B4-BE49-F238E27FC236}">
              <a16:creationId xmlns:a16="http://schemas.microsoft.com/office/drawing/2014/main" id="{F17742D6-9DFB-4669-B08A-581504F99C21}"/>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668" name="フローチャート: 判断 667">
          <a:extLst>
            <a:ext uri="{FF2B5EF4-FFF2-40B4-BE49-F238E27FC236}">
              <a16:creationId xmlns:a16="http://schemas.microsoft.com/office/drawing/2014/main" id="{153B1486-E4F6-40B9-AAC4-AE7551868FCB}"/>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669" name="フローチャート: 判断 668">
          <a:extLst>
            <a:ext uri="{FF2B5EF4-FFF2-40B4-BE49-F238E27FC236}">
              <a16:creationId xmlns:a16="http://schemas.microsoft.com/office/drawing/2014/main" id="{42322044-42EC-4A3A-A902-113E0551B45D}"/>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0" name="フローチャート: 判断 669">
          <a:extLst>
            <a:ext uri="{FF2B5EF4-FFF2-40B4-BE49-F238E27FC236}">
              <a16:creationId xmlns:a16="http://schemas.microsoft.com/office/drawing/2014/main" id="{965508AE-FDAD-4815-9554-4DD833E04FA8}"/>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4CDE341-C9EC-441A-A1A0-1A1CEE7F0A4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7EE4A691-06A2-4304-850A-5275E8201B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A20B1005-607E-419E-A337-8CEA05361E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73943FC-71F1-4A6E-A059-DA23B09514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3CFCEA43-1BC2-490B-BEC3-FE4E1F0A1C3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12337</xdr:rowOff>
    </xdr:from>
    <xdr:to>
      <xdr:col>85</xdr:col>
      <xdr:colOff>177800</xdr:colOff>
      <xdr:row>106</xdr:row>
      <xdr:rowOff>113937</xdr:rowOff>
    </xdr:to>
    <xdr:sp macro="" textlink="">
      <xdr:nvSpPr>
        <xdr:cNvPr id="676" name="楕円 675">
          <a:extLst>
            <a:ext uri="{FF2B5EF4-FFF2-40B4-BE49-F238E27FC236}">
              <a16:creationId xmlns:a16="http://schemas.microsoft.com/office/drawing/2014/main" id="{3D1EF345-5C35-452A-A6FC-998159257D36}"/>
            </a:ext>
          </a:extLst>
        </xdr:cNvPr>
        <xdr:cNvSpPr/>
      </xdr:nvSpPr>
      <xdr:spPr>
        <a:xfrm>
          <a:off x="162687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162214</xdr:rowOff>
    </xdr:from>
    <xdr:ext cx="405111" cy="259045"/>
    <xdr:sp macro="" textlink="">
      <xdr:nvSpPr>
        <xdr:cNvPr id="677" name="【庁舎】&#10;有形固定資産減価償却率該当値テキスト">
          <a:extLst>
            <a:ext uri="{FF2B5EF4-FFF2-40B4-BE49-F238E27FC236}">
              <a16:creationId xmlns:a16="http://schemas.microsoft.com/office/drawing/2014/main" id="{3564F005-B19A-46FC-A0BA-A5EBA2EEA2AD}"/>
            </a:ext>
          </a:extLst>
        </xdr:cNvPr>
        <xdr:cNvSpPr txBox="1"/>
      </xdr:nvSpPr>
      <xdr:spPr>
        <a:xfrm>
          <a:off x="16357600"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165826</xdr:rowOff>
    </xdr:from>
    <xdr:to>
      <xdr:col>81</xdr:col>
      <xdr:colOff>101600</xdr:colOff>
      <xdr:row>106</xdr:row>
      <xdr:rowOff>95976</xdr:rowOff>
    </xdr:to>
    <xdr:sp macro="" textlink="">
      <xdr:nvSpPr>
        <xdr:cNvPr id="678" name="楕円 677">
          <a:extLst>
            <a:ext uri="{FF2B5EF4-FFF2-40B4-BE49-F238E27FC236}">
              <a16:creationId xmlns:a16="http://schemas.microsoft.com/office/drawing/2014/main" id="{C831D5CE-81C3-4591-B9EA-9CE2D93D5D58}"/>
            </a:ext>
          </a:extLst>
        </xdr:cNvPr>
        <xdr:cNvSpPr/>
      </xdr:nvSpPr>
      <xdr:spPr>
        <a:xfrm>
          <a:off x="15430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45176</xdr:rowOff>
    </xdr:from>
    <xdr:to>
      <xdr:col>85</xdr:col>
      <xdr:colOff>127000</xdr:colOff>
      <xdr:row>106</xdr:row>
      <xdr:rowOff>63137</xdr:rowOff>
    </xdr:to>
    <xdr:cxnSp macro="">
      <xdr:nvCxnSpPr>
        <xdr:cNvPr id="679" name="直線コネクタ 678">
          <a:extLst>
            <a:ext uri="{FF2B5EF4-FFF2-40B4-BE49-F238E27FC236}">
              <a16:creationId xmlns:a16="http://schemas.microsoft.com/office/drawing/2014/main" id="{48D0CE19-1341-46CC-AF03-71AFAC078836}"/>
            </a:ext>
          </a:extLst>
        </xdr:cNvPr>
        <xdr:cNvCxnSpPr/>
      </xdr:nvCxnSpPr>
      <xdr:spPr>
        <a:xfrm>
          <a:off x="15481300" y="1821887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680" name="楕円 679">
          <a:extLst>
            <a:ext uri="{FF2B5EF4-FFF2-40B4-BE49-F238E27FC236}">
              <a16:creationId xmlns:a16="http://schemas.microsoft.com/office/drawing/2014/main" id="{7DA60883-E7A8-49C4-B2B4-088F04F91FDE}"/>
            </a:ext>
          </a:extLst>
        </xdr:cNvPr>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45176</xdr:rowOff>
    </xdr:from>
    <xdr:to>
      <xdr:col>81</xdr:col>
      <xdr:colOff>50800</xdr:colOff>
      <xdr:row>106</xdr:row>
      <xdr:rowOff>89263</xdr:rowOff>
    </xdr:to>
    <xdr:cxnSp macro="">
      <xdr:nvCxnSpPr>
        <xdr:cNvPr id="681" name="直線コネクタ 680">
          <a:extLst>
            <a:ext uri="{FF2B5EF4-FFF2-40B4-BE49-F238E27FC236}">
              <a16:creationId xmlns:a16="http://schemas.microsoft.com/office/drawing/2014/main" id="{F87A7B23-C44B-4404-9136-4E4C5A0AE2BB}"/>
            </a:ext>
          </a:extLst>
        </xdr:cNvPr>
        <xdr:cNvCxnSpPr/>
      </xdr:nvCxnSpPr>
      <xdr:spPr>
        <a:xfrm flipV="1">
          <a:off x="14592300" y="182188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74386</xdr:rowOff>
    </xdr:from>
    <xdr:to>
      <xdr:col>72</xdr:col>
      <xdr:colOff>38100</xdr:colOff>
      <xdr:row>107</xdr:row>
      <xdr:rowOff>4536</xdr:rowOff>
    </xdr:to>
    <xdr:sp macro="" textlink="">
      <xdr:nvSpPr>
        <xdr:cNvPr id="682" name="楕円 681">
          <a:extLst>
            <a:ext uri="{FF2B5EF4-FFF2-40B4-BE49-F238E27FC236}">
              <a16:creationId xmlns:a16="http://schemas.microsoft.com/office/drawing/2014/main" id="{1A6561FB-EC7F-451F-827E-90E9D0B1DBA7}"/>
            </a:ext>
          </a:extLst>
        </xdr:cNvPr>
        <xdr:cNvSpPr/>
      </xdr:nvSpPr>
      <xdr:spPr>
        <a:xfrm>
          <a:off x="13652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89263</xdr:rowOff>
    </xdr:from>
    <xdr:to>
      <xdr:col>76</xdr:col>
      <xdr:colOff>114300</xdr:colOff>
      <xdr:row>106</xdr:row>
      <xdr:rowOff>125186</xdr:rowOff>
    </xdr:to>
    <xdr:cxnSp macro="">
      <xdr:nvCxnSpPr>
        <xdr:cNvPr id="683" name="直線コネクタ 682">
          <a:extLst>
            <a:ext uri="{FF2B5EF4-FFF2-40B4-BE49-F238E27FC236}">
              <a16:creationId xmlns:a16="http://schemas.microsoft.com/office/drawing/2014/main" id="{B3654F2C-A97C-4D6A-ADCA-71CD638C7AC7}"/>
            </a:ext>
          </a:extLst>
        </xdr:cNvPr>
        <xdr:cNvCxnSpPr/>
      </xdr:nvCxnSpPr>
      <xdr:spPr>
        <a:xfrm flipV="1">
          <a:off x="13703300" y="182629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46627</xdr:rowOff>
    </xdr:from>
    <xdr:to>
      <xdr:col>67</xdr:col>
      <xdr:colOff>101600</xdr:colOff>
      <xdr:row>108</xdr:row>
      <xdr:rowOff>148227</xdr:rowOff>
    </xdr:to>
    <xdr:sp macro="" textlink="">
      <xdr:nvSpPr>
        <xdr:cNvPr id="684" name="楕円 683">
          <a:extLst>
            <a:ext uri="{FF2B5EF4-FFF2-40B4-BE49-F238E27FC236}">
              <a16:creationId xmlns:a16="http://schemas.microsoft.com/office/drawing/2014/main" id="{9F7DE0EE-69F8-4E12-B489-81C356AC4D77}"/>
            </a:ext>
          </a:extLst>
        </xdr:cNvPr>
        <xdr:cNvSpPr/>
      </xdr:nvSpPr>
      <xdr:spPr>
        <a:xfrm>
          <a:off x="12763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108</xdr:row>
      <xdr:rowOff>97427</xdr:rowOff>
    </xdr:to>
    <xdr:cxnSp macro="">
      <xdr:nvCxnSpPr>
        <xdr:cNvPr id="685" name="直線コネクタ 684">
          <a:extLst>
            <a:ext uri="{FF2B5EF4-FFF2-40B4-BE49-F238E27FC236}">
              <a16:creationId xmlns:a16="http://schemas.microsoft.com/office/drawing/2014/main" id="{0E51C98D-540D-4166-BD60-CE94A27B4453}"/>
            </a:ext>
          </a:extLst>
        </xdr:cNvPr>
        <xdr:cNvCxnSpPr/>
      </xdr:nvCxnSpPr>
      <xdr:spPr>
        <a:xfrm flipV="1">
          <a:off x="12814300" y="18298886"/>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86" name="n_1aveValue【庁舎】&#10;有形固定資産減価償却率">
          <a:extLst>
            <a:ext uri="{FF2B5EF4-FFF2-40B4-BE49-F238E27FC236}">
              <a16:creationId xmlns:a16="http://schemas.microsoft.com/office/drawing/2014/main" id="{BF739744-5371-4BFE-84B3-D0222217E324}"/>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687" name="n_2aveValue【庁舎】&#10;有形固定資産減価償却率">
          <a:extLst>
            <a:ext uri="{FF2B5EF4-FFF2-40B4-BE49-F238E27FC236}">
              <a16:creationId xmlns:a16="http://schemas.microsoft.com/office/drawing/2014/main" id="{20F48B73-2443-4FC9-BFED-5F9C34F57EB5}"/>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688" name="n_3aveValue【庁舎】&#10;有形固定資産減価償却率">
          <a:extLst>
            <a:ext uri="{FF2B5EF4-FFF2-40B4-BE49-F238E27FC236}">
              <a16:creationId xmlns:a16="http://schemas.microsoft.com/office/drawing/2014/main" id="{0603D9F1-7ABA-413E-8DFF-9720005895FD}"/>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89" name="n_4aveValue【庁舎】&#10;有形固定資産減価償却率">
          <a:extLst>
            <a:ext uri="{FF2B5EF4-FFF2-40B4-BE49-F238E27FC236}">
              <a16:creationId xmlns:a16="http://schemas.microsoft.com/office/drawing/2014/main" id="{3391767B-4022-4C7D-B0A3-6C07571BEB3E}"/>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87103</xdr:rowOff>
    </xdr:from>
    <xdr:ext cx="405111" cy="259045"/>
    <xdr:sp macro="" textlink="">
      <xdr:nvSpPr>
        <xdr:cNvPr id="690" name="n_1mainValue【庁舎】&#10;有形固定資産減価償却率">
          <a:extLst>
            <a:ext uri="{FF2B5EF4-FFF2-40B4-BE49-F238E27FC236}">
              <a16:creationId xmlns:a16="http://schemas.microsoft.com/office/drawing/2014/main" id="{51838B21-B248-45A8-9BFD-E09171A4AC09}"/>
            </a:ext>
          </a:extLst>
        </xdr:cNvPr>
        <xdr:cNvSpPr txBox="1"/>
      </xdr:nvSpPr>
      <xdr:spPr>
        <a:xfrm>
          <a:off x="152660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691" name="n_2mainValue【庁舎】&#10;有形固定資産減価償却率">
          <a:extLst>
            <a:ext uri="{FF2B5EF4-FFF2-40B4-BE49-F238E27FC236}">
              <a16:creationId xmlns:a16="http://schemas.microsoft.com/office/drawing/2014/main" id="{BCC95E2C-4504-46C7-BF4F-75B797AFC4C7}"/>
            </a:ext>
          </a:extLst>
        </xdr:cNvPr>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167113</xdr:rowOff>
    </xdr:from>
    <xdr:ext cx="405111" cy="259045"/>
    <xdr:sp macro="" textlink="">
      <xdr:nvSpPr>
        <xdr:cNvPr id="692" name="n_3mainValue【庁舎】&#10;有形固定資産減価償却率">
          <a:extLst>
            <a:ext uri="{FF2B5EF4-FFF2-40B4-BE49-F238E27FC236}">
              <a16:creationId xmlns:a16="http://schemas.microsoft.com/office/drawing/2014/main" id="{B860D5A3-27F7-4074-8402-D733927446F1}"/>
            </a:ext>
          </a:extLst>
        </xdr:cNvPr>
        <xdr:cNvSpPr txBox="1"/>
      </xdr:nvSpPr>
      <xdr:spPr>
        <a:xfrm>
          <a:off x="13500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139354</xdr:rowOff>
    </xdr:from>
    <xdr:ext cx="405111" cy="259045"/>
    <xdr:sp macro="" textlink="">
      <xdr:nvSpPr>
        <xdr:cNvPr id="693" name="n_4mainValue【庁舎】&#10;有形固定資産減価償却率">
          <a:extLst>
            <a:ext uri="{FF2B5EF4-FFF2-40B4-BE49-F238E27FC236}">
              <a16:creationId xmlns:a16="http://schemas.microsoft.com/office/drawing/2014/main" id="{80F867FF-85D6-4C5E-9C2F-490FBF66B1BC}"/>
            </a:ext>
          </a:extLst>
        </xdr:cNvPr>
        <xdr:cNvSpPr txBox="1"/>
      </xdr:nvSpPr>
      <xdr:spPr>
        <a:xfrm>
          <a:off x="12611744" y="186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86220EB8-C9E4-4965-AC55-185A07B1FD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7373CD57-6E5D-479C-8CDA-F76F9A2B2E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3B868BB5-938F-4C3B-8D7F-15A03EE180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39E83395-C282-4C35-B9D1-67B2378FBC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D1656933-A84F-4CEA-83AD-61F0B7BC1C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71291225-1842-4313-8953-FA3A494D53D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E4E007C4-F2D5-499D-8624-EF8B8759FA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17C6F823-9F83-40E7-95D9-0101376D32D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3B33C52E-52B5-4BB5-A3F8-3D76FC77561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5EDD4F93-BADC-4245-A54F-14FA352D11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4" name="直線コネクタ 703">
          <a:extLst>
            <a:ext uri="{FF2B5EF4-FFF2-40B4-BE49-F238E27FC236}">
              <a16:creationId xmlns:a16="http://schemas.microsoft.com/office/drawing/2014/main" id="{308DC553-D117-4A47-A478-6A9912D59EA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43D1C3CC-C68F-49E2-B3BD-917D3D03A41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6" name="直線コネクタ 705">
          <a:extLst>
            <a:ext uri="{FF2B5EF4-FFF2-40B4-BE49-F238E27FC236}">
              <a16:creationId xmlns:a16="http://schemas.microsoft.com/office/drawing/2014/main" id="{5DB769CE-056E-4AEB-B983-EF051D3EC26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7" name="テキスト ボックス 706">
          <a:extLst>
            <a:ext uri="{FF2B5EF4-FFF2-40B4-BE49-F238E27FC236}">
              <a16:creationId xmlns:a16="http://schemas.microsoft.com/office/drawing/2014/main" id="{DCACB444-BAD3-4D16-B277-3950CFF710D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8" name="直線コネクタ 707">
          <a:extLst>
            <a:ext uri="{FF2B5EF4-FFF2-40B4-BE49-F238E27FC236}">
              <a16:creationId xmlns:a16="http://schemas.microsoft.com/office/drawing/2014/main" id="{A96C2053-4F16-423E-9665-9B199E7F1C6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9" name="テキスト ボックス 708">
          <a:extLst>
            <a:ext uri="{FF2B5EF4-FFF2-40B4-BE49-F238E27FC236}">
              <a16:creationId xmlns:a16="http://schemas.microsoft.com/office/drawing/2014/main" id="{C81ACDEB-C743-4AED-AF9A-A207503D25C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0" name="直線コネクタ 709">
          <a:extLst>
            <a:ext uri="{FF2B5EF4-FFF2-40B4-BE49-F238E27FC236}">
              <a16:creationId xmlns:a16="http://schemas.microsoft.com/office/drawing/2014/main" id="{E4783C54-C4A5-4185-8C49-28064638256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1" name="テキスト ボックス 710">
          <a:extLst>
            <a:ext uri="{FF2B5EF4-FFF2-40B4-BE49-F238E27FC236}">
              <a16:creationId xmlns:a16="http://schemas.microsoft.com/office/drawing/2014/main" id="{03A52046-43DC-43F8-8A2A-A286FE2E2F1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2" name="直線コネクタ 711">
          <a:extLst>
            <a:ext uri="{FF2B5EF4-FFF2-40B4-BE49-F238E27FC236}">
              <a16:creationId xmlns:a16="http://schemas.microsoft.com/office/drawing/2014/main" id="{4C7F563D-AF41-4B5B-B90B-138170834D2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3" name="テキスト ボックス 712">
          <a:extLst>
            <a:ext uri="{FF2B5EF4-FFF2-40B4-BE49-F238E27FC236}">
              <a16:creationId xmlns:a16="http://schemas.microsoft.com/office/drawing/2014/main" id="{D3CFCEFC-F46A-419D-8BBD-0782B5311A9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4" name="直線コネクタ 713">
          <a:extLst>
            <a:ext uri="{FF2B5EF4-FFF2-40B4-BE49-F238E27FC236}">
              <a16:creationId xmlns:a16="http://schemas.microsoft.com/office/drawing/2014/main" id="{2DD04196-A4CE-4256-9091-B959ED5F468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5" name="テキスト ボックス 714">
          <a:extLst>
            <a:ext uri="{FF2B5EF4-FFF2-40B4-BE49-F238E27FC236}">
              <a16:creationId xmlns:a16="http://schemas.microsoft.com/office/drawing/2014/main" id="{A36F0219-6727-48AB-8577-4A3472316D0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2E6A10E5-B0DD-461E-9BF2-F2A9BFC5AC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7751AA13-7F31-474E-92E7-0E435F8398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46B0DE9D-DFB6-4E3B-B801-402BD6984E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19" name="直線コネクタ 718">
          <a:extLst>
            <a:ext uri="{FF2B5EF4-FFF2-40B4-BE49-F238E27FC236}">
              <a16:creationId xmlns:a16="http://schemas.microsoft.com/office/drawing/2014/main" id="{64383F63-AC3F-4898-84B7-0CF649A10D8B}"/>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20" name="【庁舎】&#10;一人当たり面積最小値テキスト">
          <a:extLst>
            <a:ext uri="{FF2B5EF4-FFF2-40B4-BE49-F238E27FC236}">
              <a16:creationId xmlns:a16="http://schemas.microsoft.com/office/drawing/2014/main" id="{C99CC36D-6F9F-4DBA-83FE-443860CBDCF2}"/>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21" name="直線コネクタ 720">
          <a:extLst>
            <a:ext uri="{FF2B5EF4-FFF2-40B4-BE49-F238E27FC236}">
              <a16:creationId xmlns:a16="http://schemas.microsoft.com/office/drawing/2014/main" id="{E073B72A-457C-4931-90C6-042B459E8EEA}"/>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22" name="【庁舎】&#10;一人当たり面積最大値テキスト">
          <a:extLst>
            <a:ext uri="{FF2B5EF4-FFF2-40B4-BE49-F238E27FC236}">
              <a16:creationId xmlns:a16="http://schemas.microsoft.com/office/drawing/2014/main" id="{FBB66A30-247C-43F0-88AE-766401FD0247}"/>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23" name="直線コネクタ 722">
          <a:extLst>
            <a:ext uri="{FF2B5EF4-FFF2-40B4-BE49-F238E27FC236}">
              <a16:creationId xmlns:a16="http://schemas.microsoft.com/office/drawing/2014/main" id="{1BC0BCFA-D112-4870-86CA-73F0AE3AD852}"/>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724" name="【庁舎】&#10;一人当たり面積平均値テキスト">
          <a:extLst>
            <a:ext uri="{FF2B5EF4-FFF2-40B4-BE49-F238E27FC236}">
              <a16:creationId xmlns:a16="http://schemas.microsoft.com/office/drawing/2014/main" id="{07DF648B-452E-4BBA-9206-43B3503F117D}"/>
            </a:ext>
          </a:extLst>
        </xdr:cNvPr>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25" name="フローチャート: 判断 724">
          <a:extLst>
            <a:ext uri="{FF2B5EF4-FFF2-40B4-BE49-F238E27FC236}">
              <a16:creationId xmlns:a16="http://schemas.microsoft.com/office/drawing/2014/main" id="{2B446F40-4C81-4926-90AE-3EF3627A61D0}"/>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26" name="フローチャート: 判断 725">
          <a:extLst>
            <a:ext uri="{FF2B5EF4-FFF2-40B4-BE49-F238E27FC236}">
              <a16:creationId xmlns:a16="http://schemas.microsoft.com/office/drawing/2014/main" id="{AC53224F-66EF-4F0B-9830-510D082FCD3D}"/>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27" name="フローチャート: 判断 726">
          <a:extLst>
            <a:ext uri="{FF2B5EF4-FFF2-40B4-BE49-F238E27FC236}">
              <a16:creationId xmlns:a16="http://schemas.microsoft.com/office/drawing/2014/main" id="{BC7FF3F1-94AA-4489-A630-63039C1DAE76}"/>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28" name="フローチャート: 判断 727">
          <a:extLst>
            <a:ext uri="{FF2B5EF4-FFF2-40B4-BE49-F238E27FC236}">
              <a16:creationId xmlns:a16="http://schemas.microsoft.com/office/drawing/2014/main" id="{302B8E6A-0EE4-4487-A5E9-8F535A049AB1}"/>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29" name="フローチャート: 判断 728">
          <a:extLst>
            <a:ext uri="{FF2B5EF4-FFF2-40B4-BE49-F238E27FC236}">
              <a16:creationId xmlns:a16="http://schemas.microsoft.com/office/drawing/2014/main" id="{28158A10-20B5-4177-A62C-5C7E07163DE9}"/>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6B046D3F-EB22-4C30-99AC-03268182EE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A647CE0-0E96-48E9-88C8-FB2E327D01C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BAF6B1E-1547-46B1-B8DE-85689240B5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0876F8E-577D-4149-A3D0-6DBBD744AD9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49B3212-1B61-4C7F-B8DA-1EB4899AAE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735" name="楕円 734">
          <a:extLst>
            <a:ext uri="{FF2B5EF4-FFF2-40B4-BE49-F238E27FC236}">
              <a16:creationId xmlns:a16="http://schemas.microsoft.com/office/drawing/2014/main" id="{FE09C790-F151-49DF-B1A4-6031064B9739}"/>
            </a:ext>
          </a:extLst>
        </xdr:cNvPr>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736" name="【庁舎】&#10;一人当たり面積該当値テキスト">
          <a:extLst>
            <a:ext uri="{FF2B5EF4-FFF2-40B4-BE49-F238E27FC236}">
              <a16:creationId xmlns:a16="http://schemas.microsoft.com/office/drawing/2014/main" id="{FFD9D261-E299-422E-9BAB-EBAA196BAF66}"/>
            </a:ext>
          </a:extLst>
        </xdr:cNvPr>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737" name="楕円 736">
          <a:extLst>
            <a:ext uri="{FF2B5EF4-FFF2-40B4-BE49-F238E27FC236}">
              <a16:creationId xmlns:a16="http://schemas.microsoft.com/office/drawing/2014/main" id="{D72BB9DB-1FC0-414E-ACDA-EFF6E55C8118}"/>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61505</xdr:rowOff>
    </xdr:to>
    <xdr:cxnSp macro="">
      <xdr:nvCxnSpPr>
        <xdr:cNvPr id="738" name="直線コネクタ 737">
          <a:extLst>
            <a:ext uri="{FF2B5EF4-FFF2-40B4-BE49-F238E27FC236}">
              <a16:creationId xmlns:a16="http://schemas.microsoft.com/office/drawing/2014/main" id="{C73A5170-A0FA-4132-AAC5-BE7DDA4AF8B1}"/>
            </a:ext>
          </a:extLst>
        </xdr:cNvPr>
        <xdr:cNvCxnSpPr/>
      </xdr:nvCxnSpPr>
      <xdr:spPr>
        <a:xfrm flipV="1">
          <a:off x="21323300" y="1840012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739" name="楕円 738">
          <a:extLst>
            <a:ext uri="{FF2B5EF4-FFF2-40B4-BE49-F238E27FC236}">
              <a16:creationId xmlns:a16="http://schemas.microsoft.com/office/drawing/2014/main" id="{B8583512-BB1F-4BE0-86D5-56E18FD2BEA0}"/>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61505</xdr:rowOff>
    </xdr:from>
    <xdr:to>
      <xdr:col>111</xdr:col>
      <xdr:colOff>177800</xdr:colOff>
      <xdr:row>107</xdr:row>
      <xdr:rowOff>68036</xdr:rowOff>
    </xdr:to>
    <xdr:cxnSp macro="">
      <xdr:nvCxnSpPr>
        <xdr:cNvPr id="740" name="直線コネクタ 739">
          <a:extLst>
            <a:ext uri="{FF2B5EF4-FFF2-40B4-BE49-F238E27FC236}">
              <a16:creationId xmlns:a16="http://schemas.microsoft.com/office/drawing/2014/main" id="{201CACBE-CBE8-4468-9E66-9D62C4C6AEA5}"/>
            </a:ext>
          </a:extLst>
        </xdr:cNvPr>
        <xdr:cNvCxnSpPr/>
      </xdr:nvCxnSpPr>
      <xdr:spPr>
        <a:xfrm flipV="1">
          <a:off x="20434300" y="184066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23768</xdr:rowOff>
    </xdr:from>
    <xdr:to>
      <xdr:col>102</xdr:col>
      <xdr:colOff>165100</xdr:colOff>
      <xdr:row>107</xdr:row>
      <xdr:rowOff>125368</xdr:rowOff>
    </xdr:to>
    <xdr:sp macro="" textlink="">
      <xdr:nvSpPr>
        <xdr:cNvPr id="741" name="楕円 740">
          <a:extLst>
            <a:ext uri="{FF2B5EF4-FFF2-40B4-BE49-F238E27FC236}">
              <a16:creationId xmlns:a16="http://schemas.microsoft.com/office/drawing/2014/main" id="{8C867898-572D-4CDE-BF47-5C9BC4C6041A}"/>
            </a:ext>
          </a:extLst>
        </xdr:cNvPr>
        <xdr:cNvSpPr/>
      </xdr:nvSpPr>
      <xdr:spPr>
        <a:xfrm>
          <a:off x="19494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74568</xdr:rowOff>
    </xdr:to>
    <xdr:cxnSp macro="">
      <xdr:nvCxnSpPr>
        <xdr:cNvPr id="742" name="直線コネクタ 741">
          <a:extLst>
            <a:ext uri="{FF2B5EF4-FFF2-40B4-BE49-F238E27FC236}">
              <a16:creationId xmlns:a16="http://schemas.microsoft.com/office/drawing/2014/main" id="{4433570D-08F8-4D80-AB43-8776C3802919}"/>
            </a:ext>
          </a:extLst>
        </xdr:cNvPr>
        <xdr:cNvCxnSpPr/>
      </xdr:nvCxnSpPr>
      <xdr:spPr>
        <a:xfrm flipV="1">
          <a:off x="19545300" y="1841318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743" name="楕円 742">
          <a:extLst>
            <a:ext uri="{FF2B5EF4-FFF2-40B4-BE49-F238E27FC236}">
              <a16:creationId xmlns:a16="http://schemas.microsoft.com/office/drawing/2014/main" id="{A9242671-B14C-42CC-BA16-F87658EE84F6}"/>
            </a:ext>
          </a:extLst>
        </xdr:cNvPr>
        <xdr:cNvSpPr/>
      </xdr:nvSpPr>
      <xdr:spPr>
        <a:xfrm>
          <a:off x="18605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74568</xdr:rowOff>
    </xdr:from>
    <xdr:to>
      <xdr:col>102</xdr:col>
      <xdr:colOff>114300</xdr:colOff>
      <xdr:row>107</xdr:row>
      <xdr:rowOff>79466</xdr:rowOff>
    </xdr:to>
    <xdr:cxnSp macro="">
      <xdr:nvCxnSpPr>
        <xdr:cNvPr id="744" name="直線コネクタ 743">
          <a:extLst>
            <a:ext uri="{FF2B5EF4-FFF2-40B4-BE49-F238E27FC236}">
              <a16:creationId xmlns:a16="http://schemas.microsoft.com/office/drawing/2014/main" id="{0845A871-3AB3-45BF-827D-0D1272AED7C8}"/>
            </a:ext>
          </a:extLst>
        </xdr:cNvPr>
        <xdr:cNvCxnSpPr/>
      </xdr:nvCxnSpPr>
      <xdr:spPr>
        <a:xfrm flipV="1">
          <a:off x="18656300" y="18419718"/>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745" name="n_1aveValue【庁舎】&#10;一人当たり面積">
          <a:extLst>
            <a:ext uri="{FF2B5EF4-FFF2-40B4-BE49-F238E27FC236}">
              <a16:creationId xmlns:a16="http://schemas.microsoft.com/office/drawing/2014/main" id="{202EBEDC-510E-44E3-921A-9951491A7CFE}"/>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46" name="n_2aveValue【庁舎】&#10;一人当たり面積">
          <a:extLst>
            <a:ext uri="{FF2B5EF4-FFF2-40B4-BE49-F238E27FC236}">
              <a16:creationId xmlns:a16="http://schemas.microsoft.com/office/drawing/2014/main" id="{FE6F40DC-3C59-4996-99F6-66AF5FEC52FF}"/>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47" name="n_3aveValue【庁舎】&#10;一人当たり面積">
          <a:extLst>
            <a:ext uri="{FF2B5EF4-FFF2-40B4-BE49-F238E27FC236}">
              <a16:creationId xmlns:a16="http://schemas.microsoft.com/office/drawing/2014/main" id="{B1A6CC41-53FA-4D19-AC21-BC826A4B52C6}"/>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748" name="n_4aveValue【庁舎】&#10;一人当たり面積">
          <a:extLst>
            <a:ext uri="{FF2B5EF4-FFF2-40B4-BE49-F238E27FC236}">
              <a16:creationId xmlns:a16="http://schemas.microsoft.com/office/drawing/2014/main" id="{472A686B-402A-4246-8DF4-21578DAECE49}"/>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749" name="n_1mainValue【庁舎】&#10;一人当たり面積">
          <a:extLst>
            <a:ext uri="{FF2B5EF4-FFF2-40B4-BE49-F238E27FC236}">
              <a16:creationId xmlns:a16="http://schemas.microsoft.com/office/drawing/2014/main" id="{61F45FE5-0457-46E6-B3E9-1FC8B549367A}"/>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750" name="n_2mainValue【庁舎】&#10;一人当たり面積">
          <a:extLst>
            <a:ext uri="{FF2B5EF4-FFF2-40B4-BE49-F238E27FC236}">
              <a16:creationId xmlns:a16="http://schemas.microsoft.com/office/drawing/2014/main" id="{AFD2A319-C142-4123-9183-CE35BE5A46FC}"/>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116495</xdr:rowOff>
    </xdr:from>
    <xdr:ext cx="469744" cy="259045"/>
    <xdr:sp macro="" textlink="">
      <xdr:nvSpPr>
        <xdr:cNvPr id="751" name="n_3mainValue【庁舎】&#10;一人当たり面積">
          <a:extLst>
            <a:ext uri="{FF2B5EF4-FFF2-40B4-BE49-F238E27FC236}">
              <a16:creationId xmlns:a16="http://schemas.microsoft.com/office/drawing/2014/main" id="{C10F944E-E88C-41C2-9588-9CD5A3B3E2DD}"/>
            </a:ext>
          </a:extLst>
        </xdr:cNvPr>
        <xdr:cNvSpPr txBox="1"/>
      </xdr:nvSpPr>
      <xdr:spPr>
        <a:xfrm>
          <a:off x="19310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752" name="n_4mainValue【庁舎】&#10;一人当たり面積">
          <a:extLst>
            <a:ext uri="{FF2B5EF4-FFF2-40B4-BE49-F238E27FC236}">
              <a16:creationId xmlns:a16="http://schemas.microsoft.com/office/drawing/2014/main" id="{BD1E82B4-2BBF-43FF-A9A2-882AC8777359}"/>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4F55E610-D8B1-4401-8083-B4BF6DFCB13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D8132374-1C3F-4E29-B533-A625EA6723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B1716ED4-C5A4-491D-B503-2B07D39BE1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有形固定資産減価償却率が類似団体と比較して特に高くなっている施設は、図書館、体育館・プール、福祉施設、市民会館、庁舎である。</a:t>
          </a:r>
          <a:endParaRPr lang="ja-JP" altLang="ja-JP" sz="1400">
            <a:effectLst/>
          </a:endParaRPr>
        </a:p>
        <a:p>
          <a:r>
            <a:rPr lang="ja-JP" altLang="ja-JP" sz="1100">
              <a:solidFill>
                <a:schemeClr val="dk1"/>
              </a:solidFill>
              <a:effectLst/>
              <a:latin typeface="+mn-lt"/>
              <a:ea typeface="+mn-ea"/>
              <a:cs typeface="+mn-cs"/>
            </a:rPr>
            <a:t>　建設から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年以上経過している施設が多くあることが主な要因であり、平成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枕崎市公共施設等総合管理計画」に基づき、規模の最適化、予防保全による長寿命化等を基本とした効率的な維持管理を行うこととしている。また、不要な施設の整理により、令和８年度までに施設数量を</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％削減することを目標とし、比率の改善に努めていく。</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市民会館</a:t>
          </a:r>
          <a:r>
            <a:rPr lang="ja-JP" altLang="ja-JP" sz="1100">
              <a:solidFill>
                <a:schemeClr val="dk1"/>
              </a:solidFill>
              <a:effectLst/>
              <a:latin typeface="+mn-lt"/>
              <a:ea typeface="+mn-ea"/>
              <a:cs typeface="+mn-cs"/>
            </a:rPr>
            <a:t>については、</a:t>
          </a:r>
          <a:r>
            <a:rPr lang="ja-JP" altLang="en-US" sz="1100">
              <a:solidFill>
                <a:schemeClr val="dk1"/>
              </a:solidFill>
              <a:effectLst/>
              <a:latin typeface="+mn-lt"/>
              <a:ea typeface="+mn-ea"/>
              <a:cs typeface="+mn-cs"/>
            </a:rPr>
            <a:t>市民会館改修</a:t>
          </a:r>
          <a:r>
            <a:rPr lang="ja-JP" altLang="ja-JP" sz="1100">
              <a:solidFill>
                <a:schemeClr val="dk1"/>
              </a:solidFill>
              <a:effectLst/>
              <a:latin typeface="+mn-lt"/>
              <a:ea typeface="+mn-ea"/>
              <a:cs typeface="+mn-cs"/>
            </a:rPr>
            <a:t>事業により、</a:t>
          </a:r>
          <a:r>
            <a:rPr lang="ja-JP" altLang="en-US" sz="1100">
              <a:solidFill>
                <a:schemeClr val="dk1"/>
              </a:solidFill>
              <a:effectLst/>
              <a:latin typeface="+mn-lt"/>
              <a:ea typeface="+mn-ea"/>
              <a:cs typeface="+mn-cs"/>
            </a:rPr>
            <a:t>前年度に比べ</a:t>
          </a:r>
          <a:r>
            <a:rPr lang="ja-JP" altLang="ja-JP" sz="1100">
              <a:solidFill>
                <a:schemeClr val="dk1"/>
              </a:solidFill>
              <a:effectLst/>
              <a:latin typeface="+mn-lt"/>
              <a:ea typeface="+mn-ea"/>
              <a:cs typeface="+mn-cs"/>
            </a:rPr>
            <a:t>比率が改善している。</a:t>
          </a:r>
          <a:endParaRPr lang="ja-JP" altLang="ja-JP" sz="1400">
            <a:effectLst/>
          </a:endParaRPr>
        </a:p>
        <a:p>
          <a:r>
            <a:rPr lang="ja-JP" altLang="ja-JP" sz="1100">
              <a:solidFill>
                <a:schemeClr val="dk1"/>
              </a:solidFill>
              <a:effectLst/>
              <a:latin typeface="+mn-lt"/>
              <a:ea typeface="+mn-ea"/>
              <a:cs typeface="+mn-cs"/>
            </a:rPr>
            <a:t>　一人当たり面積及び一人当たり有形固定産（償却資産）額が類似団体と比較して特に低くなっている施設は、図書館、福祉施設、庁舎であるが、不足している状況は認められないため、適正な設置状況だと認識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算式の分母である基準財政需要額が社会福祉費の増等により増加したものの，分子である基準財政収入額が増加したことにより，単年度の財政力指数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，３箇年平均ともに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前年度と同じ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今後も市税等の歳入確保に努め，定員管理・給与の適正化等により義務的経費を中心とした歳出削減に取り組む。</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比率を求める算式の分子となる経常経費充当一般財源は扶助費，補助費等，繰出金等が増加したものの，人件費，公債費の減やふるさと応援基金の活用等により総額で減少し，比率は前年度に比べ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引き続き市税をはじめとする自主財源の確保や，義務的経費を中心とした経常経費の削減を行うとともに，ふるさと応援基金の活用を図って経常経費充当一般財源を減少させる。また，高利率の退職手当債などの繰上償還を継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115026</xdr:rowOff>
    </xdr:from>
    <xdr:to>
      <xdr:col>23</xdr:col>
      <xdr:colOff>133350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0202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135709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089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118473</xdr:rowOff>
    </xdr:from>
    <xdr:to>
      <xdr:col>15</xdr:col>
      <xdr:colOff>82550</xdr:colOff>
      <xdr:row>60</xdr:row>
      <xdr:rowOff>135709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0547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52977</xdr:rowOff>
    </xdr:from>
    <xdr:to>
      <xdr:col>11</xdr:col>
      <xdr:colOff>31750</xdr:colOff>
      <xdr:row>60</xdr:row>
      <xdr:rowOff>118473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339977"/>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64226</xdr:rowOff>
    </xdr:from>
    <xdr:to>
      <xdr:col>23</xdr:col>
      <xdr:colOff>184150</xdr:colOff>
      <xdr:row>60</xdr:row>
      <xdr:rowOff>165826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80753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9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84909</xdr:rowOff>
    </xdr:from>
    <xdr:to>
      <xdr:col>15</xdr:col>
      <xdr:colOff>133350</xdr:colOff>
      <xdr:row>61</xdr:row>
      <xdr:rowOff>15059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171286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67673</xdr:rowOff>
    </xdr:from>
    <xdr:to>
      <xdr:col>11</xdr:col>
      <xdr:colOff>82550</xdr:colOff>
      <xdr:row>60</xdr:row>
      <xdr:rowOff>169273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2177</xdr:rowOff>
    </xdr:from>
    <xdr:to>
      <xdr:col>7</xdr:col>
      <xdr:colOff>31750</xdr:colOff>
      <xdr:row>60</xdr:row>
      <xdr:rowOff>103777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88554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7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決算額は職員給や退職手当負担金等の減により前年度より減となったものの，人口減少により人口１人当たり人件費は増加している。また，物件費の決算額はふるさと納税返礼事業やがん検診事業等の増により前年度に比べ増加している。</a:t>
          </a:r>
        </a:p>
        <a:p>
          <a:r>
            <a:rPr kumimoji="1" lang="ja-JP" altLang="en-US" sz="1300">
              <a:latin typeface="ＭＳ Ｐゴシック" panose="020B0600070205080204" pitchFamily="50" charset="-128"/>
              <a:ea typeface="ＭＳ Ｐゴシック" panose="020B0600070205080204" pitchFamily="50" charset="-128"/>
            </a:rPr>
            <a:t>　今後も定員管理・給与の適正化等による人件費の見直しなどの行財政改革に取り組むとともに，事業委託の推進などに伴い物件費が増加傾向にあることから，必要性などを十分に検討し，見直しに努める。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66322</xdr:rowOff>
    </xdr:from>
    <xdr:to>
      <xdr:col>23</xdr:col>
      <xdr:colOff>133350</xdr:colOff>
      <xdr:row>81</xdr:row>
      <xdr:rowOff>143300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53772"/>
          <a:ext cx="838200" cy="7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42968</xdr:rowOff>
    </xdr:from>
    <xdr:to>
      <xdr:col>19</xdr:col>
      <xdr:colOff>133350</xdr:colOff>
      <xdr:row>81</xdr:row>
      <xdr:rowOff>66322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30418"/>
          <a:ext cx="889000" cy="2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42968</xdr:rowOff>
    </xdr:from>
    <xdr:to>
      <xdr:col>15</xdr:col>
      <xdr:colOff>82550</xdr:colOff>
      <xdr:row>81</xdr:row>
      <xdr:rowOff>43889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30418"/>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27448</xdr:rowOff>
    </xdr:from>
    <xdr:to>
      <xdr:col>11</xdr:col>
      <xdr:colOff>31750</xdr:colOff>
      <xdr:row>81</xdr:row>
      <xdr:rowOff>43889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4898"/>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92500</xdr:rowOff>
    </xdr:from>
    <xdr:to>
      <xdr:col>23</xdr:col>
      <xdr:colOff>184150</xdr:colOff>
      <xdr:row>82</xdr:row>
      <xdr:rowOff>22650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109027</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15522</xdr:rowOff>
    </xdr:from>
    <xdr:to>
      <xdr:col>19</xdr:col>
      <xdr:colOff>184150</xdr:colOff>
      <xdr:row>81</xdr:row>
      <xdr:rowOff>117122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0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127299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7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163618</xdr:rowOff>
    </xdr:from>
    <xdr:to>
      <xdr:col>15</xdr:col>
      <xdr:colOff>133350</xdr:colOff>
      <xdr:row>81</xdr:row>
      <xdr:rowOff>93768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103945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164539</xdr:rowOff>
    </xdr:from>
    <xdr:to>
      <xdr:col>11</xdr:col>
      <xdr:colOff>82550</xdr:colOff>
      <xdr:row>81</xdr:row>
      <xdr:rowOff>94689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104866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4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148098</xdr:rowOff>
    </xdr:from>
    <xdr:to>
      <xdr:col>7</xdr:col>
      <xdr:colOff>31750</xdr:colOff>
      <xdr:row>81</xdr:row>
      <xdr:rowOff>78248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88425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これまで職員の給与削減（平成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年３月），特別昇給の廃止，特勤手当の見直し等を行っており，前年度と同値となり，昨年度に引き続き類似団体平均より低くなった。</a:t>
          </a:r>
        </a:p>
        <a:p>
          <a:r>
            <a:rPr kumimoji="1" lang="ja-JP" altLang="en-US" sz="1300">
              <a:latin typeface="ＭＳ Ｐゴシック" panose="020B0600070205080204" pitchFamily="50" charset="-128"/>
              <a:ea typeface="ＭＳ Ｐゴシック" panose="020B0600070205080204" pitchFamily="50" charset="-128"/>
            </a:rPr>
            <a:t>　引き続き各種手当の見直し等を行い，一層の給与適正化に努める。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115005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060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115005</xdr:rowOff>
    </xdr:from>
    <xdr:to>
      <xdr:col>72</xdr:col>
      <xdr:colOff>203200</xdr:colOff>
      <xdr:row>86</xdr:row>
      <xdr:rowOff>128411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87</xdr:row>
      <xdr:rowOff>23989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731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27111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144639</xdr:rowOff>
    </xdr:from>
    <xdr:to>
      <xdr:col>64</xdr:col>
      <xdr:colOff>152400</xdr:colOff>
      <xdr:row>87</xdr:row>
      <xdr:rowOff>74789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59566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令和２年４月１日現在の普通会計職員は平成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年４月１日現在の職員数から増加し，また人口も減少したことから人口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行財政改革推進計画における定員管理の目標値に基づき，行政サービスの質の確保や市職員が担うべき役割や直接行うべき業務を整理し，見直しを行った上で，引き続き民間委託等の積極的な活用，さらには市民協働を推進し，また，職員の年齢構成に考慮しながら新規職員の採用枠の確保を図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94766</xdr:rowOff>
    </xdr:from>
    <xdr:to>
      <xdr:col>81</xdr:col>
      <xdr:colOff>44450</xdr:colOff>
      <xdr:row>63</xdr:row>
      <xdr:rowOff>126940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9611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72934</xdr:rowOff>
    </xdr:from>
    <xdr:to>
      <xdr:col>77</xdr:col>
      <xdr:colOff>44450</xdr:colOff>
      <xdr:row>63</xdr:row>
      <xdr:rowOff>94766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7428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49954</xdr:rowOff>
    </xdr:from>
    <xdr:to>
      <xdr:col>72</xdr:col>
      <xdr:colOff>203200</xdr:colOff>
      <xdr:row>63</xdr:row>
      <xdr:rowOff>72934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5130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31569</xdr:rowOff>
    </xdr:from>
    <xdr:to>
      <xdr:col>68</xdr:col>
      <xdr:colOff>152400</xdr:colOff>
      <xdr:row>63</xdr:row>
      <xdr:rowOff>49954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3291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76140</xdr:rowOff>
    </xdr:from>
    <xdr:to>
      <xdr:col>81</xdr:col>
      <xdr:colOff>95250</xdr:colOff>
      <xdr:row>64</xdr:row>
      <xdr:rowOff>6290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48217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43966</xdr:rowOff>
    </xdr:from>
    <xdr:to>
      <xdr:col>77</xdr:col>
      <xdr:colOff>95250</xdr:colOff>
      <xdr:row>63</xdr:row>
      <xdr:rowOff>145566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130343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31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22134</xdr:rowOff>
    </xdr:from>
    <xdr:to>
      <xdr:col>73</xdr:col>
      <xdr:colOff>44450</xdr:colOff>
      <xdr:row>63</xdr:row>
      <xdr:rowOff>123734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108511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170604</xdr:rowOff>
    </xdr:from>
    <xdr:to>
      <xdr:col>68</xdr:col>
      <xdr:colOff>203200</xdr:colOff>
      <xdr:row>63</xdr:row>
      <xdr:rowOff>100754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85531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152219</xdr:rowOff>
    </xdr:from>
    <xdr:to>
      <xdr:col>64</xdr:col>
      <xdr:colOff>152400</xdr:colOff>
      <xdr:row>63</xdr:row>
      <xdr:rowOff>82369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67146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減少したものの，分子については一般会計の公債費の減などにより減少したことで，単年度の実質公債比率は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ポイント改善し，３箇年平均では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投資的経費の適切な選択と重点化等によって計画的に借入額を抑制し，交付税措置率の高い有利な地方債を活用するほか，特別会計や公営企業会計まで含めた市全体で実質的な公債費負担の適正な管理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36089</xdr:rowOff>
    </xdr:from>
    <xdr:to>
      <xdr:col>81</xdr:col>
      <xdr:colOff>44450</xdr:colOff>
      <xdr:row>37</xdr:row>
      <xdr:rowOff>46143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79739"/>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54187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64241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978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64241</xdr:rowOff>
    </xdr:from>
    <xdr:to>
      <xdr:col>68</xdr:col>
      <xdr:colOff>152400</xdr:colOff>
      <xdr:row>37</xdr:row>
      <xdr:rowOff>78317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0789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156739</xdr:rowOff>
    </xdr:from>
    <xdr:to>
      <xdr:col>81</xdr:col>
      <xdr:colOff>95250</xdr:colOff>
      <xdr:row>37</xdr:row>
      <xdr:rowOff>86889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128816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0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89764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3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13441</xdr:rowOff>
    </xdr:from>
    <xdr:to>
      <xdr:col>68</xdr:col>
      <xdr:colOff>203200</xdr:colOff>
      <xdr:row>37</xdr:row>
      <xdr:rowOff>115041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99818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を求める算式の分母となる標準財政規模から算入公債費を差し引いた額が前年度に比べ減少したものの，分子については公共下水道事業等の影響により将来負担額が増加しているが，充当可能財源等も増加したことにより，前年度に比べ</a:t>
          </a:r>
          <a:r>
            <a:rPr kumimoji="1" lang="en-US" altLang="ja-JP" sz="1200">
              <a:latin typeface="ＭＳ Ｐゴシック" panose="020B0600070205080204" pitchFamily="50" charset="-128"/>
              <a:ea typeface="ＭＳ Ｐゴシック" panose="020B0600070205080204" pitchFamily="50" charset="-128"/>
            </a:rPr>
            <a:t>23.5</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しかしながら，依然として高い水準にあることから，今後も市全体で投資的経費の適切な選択と重点化等を行いながら，公営企業会計等を含め交付税措置率の高い有利な地方債を活用して，後年度の実質的な公債費負担を縮減していくとともに，基金を確保することでさらなる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26543</xdr:rowOff>
    </xdr:from>
    <xdr:to>
      <xdr:col>81</xdr:col>
      <xdr:colOff>44450</xdr:colOff>
      <xdr:row>15</xdr:row>
      <xdr:rowOff>121052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98293"/>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121052</xdr:rowOff>
    </xdr:from>
    <xdr:to>
      <xdr:col>77</xdr:col>
      <xdr:colOff>44450</xdr:colOff>
      <xdr:row>16</xdr:row>
      <xdr:rowOff>23601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692802"/>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23601</xdr:rowOff>
    </xdr:from>
    <xdr:to>
      <xdr:col>72</xdr:col>
      <xdr:colOff>203200</xdr:colOff>
      <xdr:row>16</xdr:row>
      <xdr:rowOff>72665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66801"/>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72665</xdr:rowOff>
    </xdr:from>
    <xdr:to>
      <xdr:col>68</xdr:col>
      <xdr:colOff>152400</xdr:colOff>
      <xdr:row>16</xdr:row>
      <xdr:rowOff>106045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15865"/>
          <a:ext cx="8890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147193</xdr:rowOff>
    </xdr:from>
    <xdr:to>
      <xdr:col>81</xdr:col>
      <xdr:colOff>95250</xdr:colOff>
      <xdr:row>15</xdr:row>
      <xdr:rowOff>77343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119270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1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70252</xdr:rowOff>
    </xdr:from>
    <xdr:to>
      <xdr:col>77</xdr:col>
      <xdr:colOff>95250</xdr:colOff>
      <xdr:row>16</xdr:row>
      <xdr:rowOff>402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4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156629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28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144251</xdr:rowOff>
    </xdr:from>
    <xdr:to>
      <xdr:col>73</xdr:col>
      <xdr:colOff>44450</xdr:colOff>
      <xdr:row>16</xdr:row>
      <xdr:rowOff>74401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1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59178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0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21865</xdr:rowOff>
    </xdr:from>
    <xdr:to>
      <xdr:col>68</xdr:col>
      <xdr:colOff>203200</xdr:colOff>
      <xdr:row>16</xdr:row>
      <xdr:rowOff>123465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108242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5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55245</xdr:rowOff>
    </xdr:from>
    <xdr:to>
      <xdr:col>64</xdr:col>
      <xdr:colOff>152400</xdr:colOff>
      <xdr:row>16</xdr:row>
      <xdr:rowOff>156845</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141622</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88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職員給や退職手当負担金の減等により，人件費に係る経常経費充当一般財源は前年度に比べ減少した。</a:t>
          </a:r>
        </a:p>
        <a:p>
          <a:r>
            <a:rPr kumimoji="1" lang="ja-JP" altLang="en-US" sz="1300">
              <a:latin typeface="ＭＳ Ｐゴシック" panose="020B0600070205080204" pitchFamily="50" charset="-128"/>
              <a:ea typeface="ＭＳ Ｐゴシック" panose="020B0600070205080204" pitchFamily="50" charset="-128"/>
            </a:rPr>
            <a:t>　本市の場合，常備消防については直営で実施しており，現段階では平均年齢・平均勤続年数ともに県内</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市の中でも高いこと等により，類似団体と比較しても高い水準にある。</a:t>
          </a:r>
        </a:p>
        <a:p>
          <a:r>
            <a:rPr kumimoji="1" lang="ja-JP" altLang="en-US" sz="1300">
              <a:latin typeface="ＭＳ Ｐゴシック" panose="020B0600070205080204" pitchFamily="50" charset="-128"/>
              <a:ea typeface="ＭＳ Ｐゴシック" panose="020B0600070205080204" pitchFamily="50" charset="-128"/>
            </a:rPr>
            <a:t>　今後とも定員管理・給与の適正化など行財政改革への取組を通じて人件費の削減に努める。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94996</xdr:rowOff>
    </xdr:from>
    <xdr:to>
      <xdr:col>24</xdr:col>
      <xdr:colOff>25400</xdr:colOff>
      <xdr:row>39</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2429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152146</xdr:rowOff>
    </xdr:from>
    <xdr:to>
      <xdr:col>24</xdr:col>
      <xdr:colOff>114300</xdr:colOff>
      <xdr:row>39</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94996</xdr:rowOff>
    </xdr:from>
    <xdr:to>
      <xdr:col>24</xdr:col>
      <xdr:colOff>114300</xdr:colOff>
      <xdr:row>34</xdr:row>
      <xdr:rowOff>94996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152146</xdr:rowOff>
    </xdr:from>
    <xdr:to>
      <xdr:col>24</xdr:col>
      <xdr:colOff>25400</xdr:colOff>
      <xdr:row>40</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386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147574</xdr:rowOff>
    </xdr:from>
    <xdr:to>
      <xdr:col>19</xdr:col>
      <xdr:colOff>187325</xdr:colOff>
      <xdr:row>40</xdr:row>
      <xdr:rowOff>8128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341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163068</xdr:rowOff>
    </xdr:from>
    <xdr:to>
      <xdr:col>20</xdr:col>
      <xdr:colOff>38100</xdr:colOff>
      <xdr:row>37</xdr:row>
      <xdr:rowOff>93218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103395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88138</xdr:rowOff>
    </xdr:from>
    <xdr:to>
      <xdr:col>15</xdr:col>
      <xdr:colOff>98425</xdr:colOff>
      <xdr:row>39</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7746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60706</xdr:rowOff>
    </xdr:from>
    <xdr:to>
      <xdr:col>11</xdr:col>
      <xdr:colOff>9525</xdr:colOff>
      <xdr:row>39</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472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149352</xdr:rowOff>
    </xdr:from>
    <xdr:to>
      <xdr:col>11</xdr:col>
      <xdr:colOff>60325</xdr:colOff>
      <xdr:row>37</xdr:row>
      <xdr:rowOff>79502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101346</xdr:rowOff>
    </xdr:from>
    <xdr:to>
      <xdr:col>24</xdr:col>
      <xdr:colOff>76200</xdr:colOff>
      <xdr:row>40</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9923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9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128778</xdr:rowOff>
    </xdr:from>
    <xdr:to>
      <xdr:col>20</xdr:col>
      <xdr:colOff>38100</xdr:colOff>
      <xdr:row>40</xdr:row>
      <xdr:rowOff>58928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43705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96774</xdr:rowOff>
    </xdr:from>
    <xdr:to>
      <xdr:col>15</xdr:col>
      <xdr:colOff>149225</xdr:colOff>
      <xdr:row>40</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11701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37338</xdr:rowOff>
    </xdr:from>
    <xdr:to>
      <xdr:col>11</xdr:col>
      <xdr:colOff>60325</xdr:colOff>
      <xdr:row>39</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9906</xdr:rowOff>
    </xdr:from>
    <xdr:to>
      <xdr:col>6</xdr:col>
      <xdr:colOff>171450</xdr:colOff>
      <xdr:row>39</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定期予防接種事業や電算組織管理運営費等の増により，物件費に係る経常経費充当一般財源は前年度に比べ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ポイント増加したが，類似団体の中では依然として低い水準にある。</a:t>
          </a:r>
        </a:p>
        <a:p>
          <a:r>
            <a:rPr kumimoji="1" lang="ja-JP" altLang="en-US" sz="1300">
              <a:latin typeface="ＭＳ Ｐゴシック" panose="020B0600070205080204" pitchFamily="50" charset="-128"/>
              <a:ea typeface="ＭＳ Ｐゴシック" panose="020B0600070205080204" pitchFamily="50" charset="-128"/>
            </a:rPr>
            <a:t>　物件費の決算額は事業委託の推進などに伴い増加傾向にあることから，今後も引き続き必要性などを十分に検討し，見直しに努める。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74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135164</xdr:rowOff>
    </xdr:from>
    <xdr:to>
      <xdr:col>78</xdr:col>
      <xdr:colOff>69850</xdr:colOff>
      <xdr:row>13</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64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13</xdr:row>
      <xdr:rowOff>156936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13</xdr:row>
      <xdr:rowOff>156936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34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84364</xdr:rowOff>
    </xdr:from>
    <xdr:to>
      <xdr:col>74</xdr:col>
      <xdr:colOff>31750</xdr:colOff>
      <xdr:row>14</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24691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106136</xdr:rowOff>
    </xdr:from>
    <xdr:to>
      <xdr:col>69</xdr:col>
      <xdr:colOff>142875</xdr:colOff>
      <xdr:row>14</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46463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62593</xdr:rowOff>
    </xdr:from>
    <xdr:to>
      <xdr:col>65</xdr:col>
      <xdr:colOff>53975</xdr:colOff>
      <xdr:row>13</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2920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生活保護費や児童扶養手当，障害者医療費の増により，扶助費に係る経常経費充当一般財源は前年度に比べ増加した。</a:t>
          </a:r>
        </a:p>
        <a:p>
          <a:r>
            <a:rPr kumimoji="1" lang="ja-JP" altLang="en-US" sz="1300">
              <a:latin typeface="ＭＳ Ｐゴシック" panose="020B0600070205080204" pitchFamily="50" charset="-128"/>
              <a:ea typeface="ＭＳ Ｐゴシック" panose="020B0600070205080204" pitchFamily="50" charset="-128"/>
            </a:rPr>
            <a:t>　今後は市の単独事業については費用対効果等を検証し，見直しを行うなど，扶助費の抑制に努める。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102507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58</xdr:row>
      <xdr:rowOff>18143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771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58</xdr:row>
      <xdr:rowOff>18143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6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113393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66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62593</xdr:rowOff>
    </xdr:from>
    <xdr:to>
      <xdr:col>11</xdr:col>
      <xdr:colOff>60325</xdr:colOff>
      <xdr:row>57</xdr:row>
      <xdr:rowOff>164193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148970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繰出金に係る経常収支比率は前年同だったものの，維持補修費に係る経常収支比率は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ポイント増となっている。</a:t>
          </a:r>
        </a:p>
        <a:p>
          <a:r>
            <a:rPr kumimoji="1" lang="ja-JP" altLang="en-US" sz="1200">
              <a:latin typeface="ＭＳ Ｐゴシック" panose="020B0600070205080204" pitchFamily="50" charset="-128"/>
              <a:ea typeface="ＭＳ Ｐゴシック" panose="020B0600070205080204" pitchFamily="50" charset="-128"/>
            </a:rPr>
            <a:t>　後期高齢者医療特別会計をはじめ，各特別会計への繰出金は増加傾向にあり，本市の経常収支比率が高い要因の１つとなっている。</a:t>
          </a:r>
        </a:p>
        <a:p>
          <a:r>
            <a:rPr kumimoji="1" lang="ja-JP" altLang="en-US" sz="1200">
              <a:latin typeface="ＭＳ Ｐゴシック" panose="020B0600070205080204" pitchFamily="50" charset="-128"/>
              <a:ea typeface="ＭＳ Ｐゴシック" panose="020B0600070205080204" pitchFamily="50" charset="-128"/>
            </a:rPr>
            <a:t>　また，公共下水道事業への繰出の影響により類似団体平均を上回っている状況にある。</a:t>
          </a:r>
        </a:p>
        <a:p>
          <a:r>
            <a:rPr kumimoji="1" lang="ja-JP" altLang="en-US" sz="1200">
              <a:latin typeface="ＭＳ Ｐゴシック" panose="020B0600070205080204" pitchFamily="50" charset="-128"/>
              <a:ea typeface="ＭＳ Ｐゴシック" panose="020B0600070205080204" pitchFamily="50" charset="-128"/>
            </a:rPr>
            <a:t>　今後も特別会計における歳入確保及び事務事業の見直しにより歳出削減に努める。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2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7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62230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24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142240</xdr:rowOff>
    </xdr:from>
    <xdr:to>
      <xdr:col>69</xdr:col>
      <xdr:colOff>92075</xdr:colOff>
      <xdr:row>59</xdr:row>
      <xdr:rowOff>8890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91440</xdr:rowOff>
    </xdr:from>
    <xdr:to>
      <xdr:col>65</xdr:col>
      <xdr:colOff>53975</xdr:colOff>
      <xdr:row>59</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6367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一部事務組合負担金の経常経費充当一般財源の減により，補助費等に係る経常経費充当一般財源は前年度に比べ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ポイント減少し，類似団体の中では依然として低い水準にある。</a:t>
          </a:r>
        </a:p>
        <a:p>
          <a:r>
            <a:rPr kumimoji="1" lang="ja-JP" altLang="en-US" sz="1300">
              <a:latin typeface="ＭＳ Ｐゴシック" panose="020B0600070205080204" pitchFamily="50" charset="-128"/>
              <a:ea typeface="ＭＳ Ｐゴシック" panose="020B0600070205080204" pitchFamily="50" charset="-128"/>
            </a:rPr>
            <a:t>　今後も引き続き，市の単独補助金の必要性などを十分に検討し，見直しを進めていく。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85852</xdr:rowOff>
    </xdr:from>
    <xdr:to>
      <xdr:col>82</xdr:col>
      <xdr:colOff>107950</xdr:colOff>
      <xdr:row>34</xdr:row>
      <xdr:rowOff>94996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5915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76708</xdr:rowOff>
    </xdr:from>
    <xdr:to>
      <xdr:col>78</xdr:col>
      <xdr:colOff>69850</xdr:colOff>
      <xdr:row>34</xdr:row>
      <xdr:rowOff>94996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060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76708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34</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01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35052</xdr:rowOff>
    </xdr:from>
    <xdr:to>
      <xdr:col>82</xdr:col>
      <xdr:colOff>158750</xdr:colOff>
      <xdr:row>34</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115079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7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25908</xdr:rowOff>
    </xdr:from>
    <xdr:to>
      <xdr:col>74</xdr:col>
      <xdr:colOff>31750</xdr:colOff>
      <xdr:row>34</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台風の常襲地帯であることから災害対策等の事業を推進してきたことにより公債費は高水準で推移してきたが，繰上償還による退職手当債等の減や投資的経費の適切な選択と重点化による借入額の抑制に努めてきたため，公債費は減となり，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引き続き借入額の抑制や交付税措置の高い有利な地方債の活用を図ることで公債費負担の軽減に努める。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132715</xdr:rowOff>
    </xdr:from>
    <xdr:to>
      <xdr:col>24</xdr:col>
      <xdr:colOff>25400</xdr:colOff>
      <xdr:row>74</xdr:row>
      <xdr:rowOff>142240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28200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151765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82954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151765</xdr:rowOff>
    </xdr:from>
    <xdr:to>
      <xdr:col>15</xdr:col>
      <xdr:colOff>98425</xdr:colOff>
      <xdr:row>75</xdr:row>
      <xdr:rowOff>20320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8390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20320</xdr:rowOff>
    </xdr:from>
    <xdr:to>
      <xdr:col>11</xdr:col>
      <xdr:colOff>9525</xdr:colOff>
      <xdr:row>75</xdr:row>
      <xdr:rowOff>33655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2879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100965</xdr:rowOff>
    </xdr:from>
    <xdr:to>
      <xdr:col>15</xdr:col>
      <xdr:colOff>149225</xdr:colOff>
      <xdr:row>75</xdr:row>
      <xdr:rowOff>31115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41292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140970</xdr:rowOff>
    </xdr:from>
    <xdr:to>
      <xdr:col>11</xdr:col>
      <xdr:colOff>60325</xdr:colOff>
      <xdr:row>75</xdr:row>
      <xdr:rowOff>71120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154305</xdr:rowOff>
    </xdr:from>
    <xdr:to>
      <xdr:col>6</xdr:col>
      <xdr:colOff>171450</xdr:colOff>
      <xdr:row>75</xdr:row>
      <xdr:rowOff>84455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69232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公債費以外の経常収支比率については，類似団体平均と比べて高い状態が続いている。</a:t>
          </a:r>
        </a:p>
        <a:p>
          <a:r>
            <a:rPr kumimoji="1" lang="ja-JP" altLang="en-US" sz="1300">
              <a:latin typeface="ＭＳ Ｐゴシック" panose="020B0600070205080204" pitchFamily="50" charset="-128"/>
              <a:ea typeface="ＭＳ Ｐゴシック" panose="020B0600070205080204" pitchFamily="50" charset="-128"/>
            </a:rPr>
            <a:t>　各性質別の分析については前述のとおりであるが，人件費，扶助費，繰出金が類似団体平均より高くなっている。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　今後も行財政改革等の取組により削減に努める。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629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77</xdr:row>
      <xdr:rowOff>161289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58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77</xdr:row>
      <xdr:rowOff>156718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394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37846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206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126001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17577</xdr:rowOff>
    </xdr:from>
    <xdr:to>
      <xdr:col>29</xdr:col>
      <xdr:colOff>127000</xdr:colOff>
      <xdr:row>17</xdr:row>
      <xdr:rowOff>39827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9852"/>
          <a:ext cx="6477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39827</xdr:rowOff>
    </xdr:from>
    <xdr:to>
      <xdr:col>26</xdr:col>
      <xdr:colOff>50800</xdr:colOff>
      <xdr:row>17</xdr:row>
      <xdr:rowOff>55563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02102"/>
          <a:ext cx="698500" cy="15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55563</xdr:rowOff>
    </xdr:from>
    <xdr:to>
      <xdr:col>22</xdr:col>
      <xdr:colOff>114300</xdr:colOff>
      <xdr:row>17</xdr:row>
      <xdr:rowOff>81648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7838"/>
          <a:ext cx="698500" cy="2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70802</xdr:rowOff>
    </xdr:from>
    <xdr:to>
      <xdr:col>18</xdr:col>
      <xdr:colOff>177800</xdr:colOff>
      <xdr:row>17</xdr:row>
      <xdr:rowOff>81648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33077"/>
          <a:ext cx="698500" cy="10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138227</xdr:rowOff>
    </xdr:from>
    <xdr:to>
      <xdr:col>29</xdr:col>
      <xdr:colOff>177800</xdr:colOff>
      <xdr:row>17</xdr:row>
      <xdr:rowOff>68377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9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110304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0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160477</xdr:rowOff>
    </xdr:from>
    <xdr:to>
      <xdr:col>26</xdr:col>
      <xdr:colOff>101600</xdr:colOff>
      <xdr:row>17</xdr:row>
      <xdr:rowOff>90627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5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75404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37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4763</xdr:rowOff>
    </xdr:from>
    <xdr:to>
      <xdr:col>22</xdr:col>
      <xdr:colOff>165100</xdr:colOff>
      <xdr:row>17</xdr:row>
      <xdr:rowOff>106363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7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91140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5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30848</xdr:rowOff>
    </xdr:from>
    <xdr:to>
      <xdr:col>19</xdr:col>
      <xdr:colOff>38100</xdr:colOff>
      <xdr:row>17</xdr:row>
      <xdr:rowOff>132448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93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117225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20002</xdr:rowOff>
    </xdr:from>
    <xdr:to>
      <xdr:col>15</xdr:col>
      <xdr:colOff>101600</xdr:colOff>
      <xdr:row>17</xdr:row>
      <xdr:rowOff>121602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2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106379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6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336001</xdr:rowOff>
    </xdr:from>
    <xdr:to>
      <xdr:col>29</xdr:col>
      <xdr:colOff>127000</xdr:colOff>
      <xdr:row>38</xdr:row>
      <xdr:rowOff>1030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60701"/>
          <a:ext cx="647700" cy="7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336001</xdr:rowOff>
    </xdr:from>
    <xdr:to>
      <xdr:col>26</xdr:col>
      <xdr:colOff>50800</xdr:colOff>
      <xdr:row>37</xdr:row>
      <xdr:rowOff>336942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0701"/>
          <a:ext cx="698500" cy="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333948</xdr:rowOff>
    </xdr:from>
    <xdr:to>
      <xdr:col>22</xdr:col>
      <xdr:colOff>114300</xdr:colOff>
      <xdr:row>37</xdr:row>
      <xdr:rowOff>336942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58648"/>
          <a:ext cx="698500" cy="2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329212</xdr:rowOff>
    </xdr:from>
    <xdr:to>
      <xdr:col>18</xdr:col>
      <xdr:colOff>177800</xdr:colOff>
      <xdr:row>37</xdr:row>
      <xdr:rowOff>333948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3912"/>
          <a:ext cx="698500" cy="4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293130</xdr:rowOff>
    </xdr:from>
    <xdr:to>
      <xdr:col>29</xdr:col>
      <xdr:colOff>177800</xdr:colOff>
      <xdr:row>38</xdr:row>
      <xdr:rowOff>51830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265207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8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285201</xdr:rowOff>
    </xdr:from>
    <xdr:to>
      <xdr:col>26</xdr:col>
      <xdr:colOff>101600</xdr:colOff>
      <xdr:row>38</xdr:row>
      <xdr:rowOff>43901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9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28678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286142</xdr:rowOff>
    </xdr:from>
    <xdr:to>
      <xdr:col>22</xdr:col>
      <xdr:colOff>165100</xdr:colOff>
      <xdr:row>38</xdr:row>
      <xdr:rowOff>44842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29619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283148</xdr:rowOff>
    </xdr:from>
    <xdr:to>
      <xdr:col>19</xdr:col>
      <xdr:colOff>38100</xdr:colOff>
      <xdr:row>38</xdr:row>
      <xdr:rowOff>41848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07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26625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278412</xdr:rowOff>
    </xdr:from>
    <xdr:to>
      <xdr:col>15</xdr:col>
      <xdr:colOff>101600</xdr:colOff>
      <xdr:row>38</xdr:row>
      <xdr:rowOff>37112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0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21889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124046</xdr:rowOff>
    </xdr:from>
    <xdr:to>
      <xdr:col>24</xdr:col>
      <xdr:colOff>63500</xdr:colOff>
      <xdr:row>34</xdr:row>
      <xdr:rowOff>141692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53346"/>
          <a:ext cx="8382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141692</xdr:rowOff>
    </xdr:from>
    <xdr:to>
      <xdr:col>19</xdr:col>
      <xdr:colOff>177800</xdr:colOff>
      <xdr:row>34</xdr:row>
      <xdr:rowOff>156682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099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156682</xdr:rowOff>
    </xdr:from>
    <xdr:to>
      <xdr:col>15</xdr:col>
      <xdr:colOff>50800</xdr:colOff>
      <xdr:row>35</xdr:row>
      <xdr:rowOff>16550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85982"/>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167698</xdr:rowOff>
    </xdr:from>
    <xdr:to>
      <xdr:col>10</xdr:col>
      <xdr:colOff>114300</xdr:colOff>
      <xdr:row>35</xdr:row>
      <xdr:rowOff>16550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96998"/>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73246</xdr:rowOff>
    </xdr:from>
    <xdr:to>
      <xdr:col>24</xdr:col>
      <xdr:colOff>114300</xdr:colOff>
      <xdr:row>35</xdr:row>
      <xdr:rowOff>3396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0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96123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5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90892</xdr:rowOff>
    </xdr:from>
    <xdr:to>
      <xdr:col>20</xdr:col>
      <xdr:colOff>38100</xdr:colOff>
      <xdr:row>35</xdr:row>
      <xdr:rowOff>21042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37569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9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105882</xdr:rowOff>
    </xdr:from>
    <xdr:to>
      <xdr:col>15</xdr:col>
      <xdr:colOff>101600</xdr:colOff>
      <xdr:row>35</xdr:row>
      <xdr:rowOff>36032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52559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1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137200</xdr:rowOff>
    </xdr:from>
    <xdr:to>
      <xdr:col>10</xdr:col>
      <xdr:colOff>165100</xdr:colOff>
      <xdr:row>35</xdr:row>
      <xdr:rowOff>67350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6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83877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4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116898</xdr:rowOff>
    </xdr:from>
    <xdr:to>
      <xdr:col>6</xdr:col>
      <xdr:colOff>38100</xdr:colOff>
      <xdr:row>35</xdr:row>
      <xdr:rowOff>47048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63575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72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60568</xdr:rowOff>
    </xdr:from>
    <xdr:to>
      <xdr:col>24</xdr:col>
      <xdr:colOff>63500</xdr:colOff>
      <xdr:row>57</xdr:row>
      <xdr:rowOff>138246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33218"/>
          <a:ext cx="8382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138246</xdr:rowOff>
    </xdr:from>
    <xdr:to>
      <xdr:col>19</xdr:col>
      <xdr:colOff>177800</xdr:colOff>
      <xdr:row>57</xdr:row>
      <xdr:rowOff>159945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10896"/>
          <a:ext cx="889000" cy="2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147674</xdr:rowOff>
    </xdr:from>
    <xdr:to>
      <xdr:col>15</xdr:col>
      <xdr:colOff>50800</xdr:colOff>
      <xdr:row>57</xdr:row>
      <xdr:rowOff>159945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0324"/>
          <a:ext cx="8890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147674</xdr:rowOff>
    </xdr:from>
    <xdr:to>
      <xdr:col>10</xdr:col>
      <xdr:colOff>114300</xdr:colOff>
      <xdr:row>57</xdr:row>
      <xdr:rowOff>166972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20324"/>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9768</xdr:rowOff>
    </xdr:from>
    <xdr:to>
      <xdr:col>24</xdr:col>
      <xdr:colOff>114300</xdr:colOff>
      <xdr:row>57</xdr:row>
      <xdr:rowOff>111368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96145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87446</xdr:rowOff>
    </xdr:from>
    <xdr:to>
      <xdr:col>20</xdr:col>
      <xdr:colOff>38100</xdr:colOff>
      <xdr:row>58</xdr:row>
      <xdr:rowOff>17596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8723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5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109145</xdr:rowOff>
    </xdr:from>
    <xdr:to>
      <xdr:col>15</xdr:col>
      <xdr:colOff>101600</xdr:colOff>
      <xdr:row>58</xdr:row>
      <xdr:rowOff>39295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30422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96874</xdr:rowOff>
    </xdr:from>
    <xdr:to>
      <xdr:col>10</xdr:col>
      <xdr:colOff>165100</xdr:colOff>
      <xdr:row>58</xdr:row>
      <xdr:rowOff>27024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18151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116172</xdr:rowOff>
    </xdr:from>
    <xdr:to>
      <xdr:col>6</xdr:col>
      <xdr:colOff>38100</xdr:colOff>
      <xdr:row>58</xdr:row>
      <xdr:rowOff>46322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37449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8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71943</xdr:rowOff>
    </xdr:from>
    <xdr:to>
      <xdr:col>24</xdr:col>
      <xdr:colOff>63500</xdr:colOff>
      <xdr:row>78</xdr:row>
      <xdr:rowOff>75257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45043"/>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75257</xdr:rowOff>
    </xdr:from>
    <xdr:to>
      <xdr:col>19</xdr:col>
      <xdr:colOff>177800</xdr:colOff>
      <xdr:row>78</xdr:row>
      <xdr:rowOff>77040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48357"/>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77040</xdr:rowOff>
    </xdr:from>
    <xdr:to>
      <xdr:col>15</xdr:col>
      <xdr:colOff>50800</xdr:colOff>
      <xdr:row>78</xdr:row>
      <xdr:rowOff>79189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50140"/>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78755</xdr:rowOff>
    </xdr:from>
    <xdr:to>
      <xdr:col>10</xdr:col>
      <xdr:colOff>114300</xdr:colOff>
      <xdr:row>78</xdr:row>
      <xdr:rowOff>79189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51855"/>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21143</xdr:rowOff>
    </xdr:from>
    <xdr:to>
      <xdr:col>24</xdr:col>
      <xdr:colOff>114300</xdr:colOff>
      <xdr:row>78</xdr:row>
      <xdr:rowOff>122743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9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107520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0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24457</xdr:rowOff>
    </xdr:from>
    <xdr:to>
      <xdr:col>20</xdr:col>
      <xdr:colOff>38100</xdr:colOff>
      <xdr:row>78</xdr:row>
      <xdr:rowOff>126057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117184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26240</xdr:rowOff>
    </xdr:from>
    <xdr:to>
      <xdr:col>15</xdr:col>
      <xdr:colOff>101600</xdr:colOff>
      <xdr:row>78</xdr:row>
      <xdr:rowOff>127840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118967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28389</xdr:rowOff>
    </xdr:from>
    <xdr:to>
      <xdr:col>10</xdr:col>
      <xdr:colOff>165100</xdr:colOff>
      <xdr:row>78</xdr:row>
      <xdr:rowOff>129989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0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121116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9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27955</xdr:rowOff>
    </xdr:from>
    <xdr:to>
      <xdr:col>6</xdr:col>
      <xdr:colOff>38100</xdr:colOff>
      <xdr:row>78</xdr:row>
      <xdr:rowOff>129555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120682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58305</xdr:rowOff>
    </xdr:from>
    <xdr:to>
      <xdr:col>24</xdr:col>
      <xdr:colOff>63500</xdr:colOff>
      <xdr:row>95</xdr:row>
      <xdr:rowOff>121958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46055"/>
          <a:ext cx="838200" cy="6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62585</xdr:rowOff>
    </xdr:from>
    <xdr:to>
      <xdr:col>19</xdr:col>
      <xdr:colOff>177800</xdr:colOff>
      <xdr:row>95</xdr:row>
      <xdr:rowOff>121958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50335"/>
          <a:ext cx="889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62585</xdr:rowOff>
    </xdr:from>
    <xdr:to>
      <xdr:col>15</xdr:col>
      <xdr:colOff>50800</xdr:colOff>
      <xdr:row>95</xdr:row>
      <xdr:rowOff>90233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50335"/>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90233</xdr:rowOff>
    </xdr:from>
    <xdr:to>
      <xdr:col>10</xdr:col>
      <xdr:colOff>114300</xdr:colOff>
      <xdr:row>96</xdr:row>
      <xdr:rowOff>19062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77983"/>
          <a:ext cx="8890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7505</xdr:rowOff>
    </xdr:from>
    <xdr:to>
      <xdr:col>24</xdr:col>
      <xdr:colOff>114300</xdr:colOff>
      <xdr:row>95</xdr:row>
      <xdr:rowOff>109105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30382</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4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71158</xdr:rowOff>
    </xdr:from>
    <xdr:to>
      <xdr:col>20</xdr:col>
      <xdr:colOff>38100</xdr:colOff>
      <xdr:row>96</xdr:row>
      <xdr:rowOff>1308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17835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13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11785</xdr:rowOff>
    </xdr:from>
    <xdr:to>
      <xdr:col>15</xdr:col>
      <xdr:colOff>101600</xdr:colOff>
      <xdr:row>95</xdr:row>
      <xdr:rowOff>113385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129912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0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39433</xdr:rowOff>
    </xdr:from>
    <xdr:to>
      <xdr:col>10</xdr:col>
      <xdr:colOff>165100</xdr:colOff>
      <xdr:row>95</xdr:row>
      <xdr:rowOff>141033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157560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139712</xdr:rowOff>
    </xdr:from>
    <xdr:to>
      <xdr:col>6</xdr:col>
      <xdr:colOff>38100</xdr:colOff>
      <xdr:row>96</xdr:row>
      <xdr:rowOff>69862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86389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20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33041</xdr:rowOff>
    </xdr:from>
    <xdr:to>
      <xdr:col>55</xdr:col>
      <xdr:colOff>0</xdr:colOff>
      <xdr:row>36</xdr:row>
      <xdr:rowOff>129499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33791"/>
          <a:ext cx="838200" cy="26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129499</xdr:rowOff>
    </xdr:from>
    <xdr:to>
      <xdr:col>50</xdr:col>
      <xdr:colOff>114300</xdr:colOff>
      <xdr:row>36</xdr:row>
      <xdr:rowOff>142037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301699"/>
          <a:ext cx="889000" cy="1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142037</xdr:rowOff>
    </xdr:from>
    <xdr:to>
      <xdr:col>45</xdr:col>
      <xdr:colOff>177800</xdr:colOff>
      <xdr:row>37</xdr:row>
      <xdr:rowOff>40453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14237"/>
          <a:ext cx="889000" cy="6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129053</xdr:rowOff>
    </xdr:from>
    <xdr:to>
      <xdr:col>41</xdr:col>
      <xdr:colOff>50800</xdr:colOff>
      <xdr:row>37</xdr:row>
      <xdr:rowOff>40453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01253"/>
          <a:ext cx="889000" cy="8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153691</xdr:rowOff>
    </xdr:from>
    <xdr:to>
      <xdr:col>55</xdr:col>
      <xdr:colOff>50800</xdr:colOff>
      <xdr:row>35</xdr:row>
      <xdr:rowOff>83841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8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5118</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3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78699</xdr:rowOff>
    </xdr:from>
    <xdr:to>
      <xdr:col>50</xdr:col>
      <xdr:colOff>165100</xdr:colOff>
      <xdr:row>37</xdr:row>
      <xdr:rowOff>8849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5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171426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34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91237</xdr:rowOff>
    </xdr:from>
    <xdr:to>
      <xdr:col>46</xdr:col>
      <xdr:colOff>38100</xdr:colOff>
      <xdr:row>37</xdr:row>
      <xdr:rowOff>21387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6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12514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161103</xdr:rowOff>
    </xdr:from>
    <xdr:to>
      <xdr:col>41</xdr:col>
      <xdr:colOff>101600</xdr:colOff>
      <xdr:row>37</xdr:row>
      <xdr:rowOff>91253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82380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78253</xdr:rowOff>
    </xdr:from>
    <xdr:to>
      <xdr:col>36</xdr:col>
      <xdr:colOff>165100</xdr:colOff>
      <xdr:row>37</xdr:row>
      <xdr:rowOff>8403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5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170980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4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42966</xdr:rowOff>
    </xdr:from>
    <xdr:to>
      <xdr:col>55</xdr:col>
      <xdr:colOff>0</xdr:colOff>
      <xdr:row>56</xdr:row>
      <xdr:rowOff>62127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44166"/>
          <a:ext cx="838200" cy="1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62127</xdr:rowOff>
    </xdr:from>
    <xdr:to>
      <xdr:col>50</xdr:col>
      <xdr:colOff>114300</xdr:colOff>
      <xdr:row>57</xdr:row>
      <xdr:rowOff>39610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663327"/>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6902</xdr:rowOff>
    </xdr:from>
    <xdr:to>
      <xdr:col>45</xdr:col>
      <xdr:colOff>177800</xdr:colOff>
      <xdr:row>57</xdr:row>
      <xdr:rowOff>39610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79552"/>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6902</xdr:rowOff>
    </xdr:from>
    <xdr:to>
      <xdr:col>41</xdr:col>
      <xdr:colOff>50800</xdr:colOff>
      <xdr:row>57</xdr:row>
      <xdr:rowOff>37095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79552"/>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163616</xdr:rowOff>
    </xdr:from>
    <xdr:to>
      <xdr:col>55</xdr:col>
      <xdr:colOff>50800</xdr:colOff>
      <xdr:row>56</xdr:row>
      <xdr:rowOff>93766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9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15043</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11327</xdr:rowOff>
    </xdr:from>
    <xdr:to>
      <xdr:col>50</xdr:col>
      <xdr:colOff>165100</xdr:colOff>
      <xdr:row>56</xdr:row>
      <xdr:rowOff>112927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129454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8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160260</xdr:rowOff>
    </xdr:from>
    <xdr:to>
      <xdr:col>46</xdr:col>
      <xdr:colOff>38100</xdr:colOff>
      <xdr:row>57</xdr:row>
      <xdr:rowOff>90410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81537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85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127552</xdr:rowOff>
    </xdr:from>
    <xdr:to>
      <xdr:col>41</xdr:col>
      <xdr:colOff>101600</xdr:colOff>
      <xdr:row>57</xdr:row>
      <xdr:rowOff>57702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2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157745</xdr:rowOff>
    </xdr:from>
    <xdr:to>
      <xdr:col>36</xdr:col>
      <xdr:colOff>165100</xdr:colOff>
      <xdr:row>57</xdr:row>
      <xdr:rowOff>87895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79022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5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62708</xdr:rowOff>
    </xdr:from>
    <xdr:to>
      <xdr:col>55</xdr:col>
      <xdr:colOff>0</xdr:colOff>
      <xdr:row>78</xdr:row>
      <xdr:rowOff>158034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9639300" y="13435808"/>
          <a:ext cx="8382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158034</xdr:rowOff>
    </xdr:from>
    <xdr:to>
      <xdr:col>50</xdr:col>
      <xdr:colOff>114300</xdr:colOff>
      <xdr:row>79</xdr:row>
      <xdr:rowOff>30635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531134"/>
          <a:ext cx="889000" cy="4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30635</xdr:rowOff>
    </xdr:from>
    <xdr:to>
      <xdr:col>45</xdr:col>
      <xdr:colOff>177800</xdr:colOff>
      <xdr:row>79</xdr:row>
      <xdr:rowOff>39763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575185"/>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22755</xdr:rowOff>
    </xdr:from>
    <xdr:to>
      <xdr:col>41</xdr:col>
      <xdr:colOff>50800</xdr:colOff>
      <xdr:row>79</xdr:row>
      <xdr:rowOff>39763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567305"/>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11908</xdr:rowOff>
    </xdr:from>
    <xdr:to>
      <xdr:col>55</xdr:col>
      <xdr:colOff>50800</xdr:colOff>
      <xdr:row>78</xdr:row>
      <xdr:rowOff>113508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161785</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107234</xdr:rowOff>
    </xdr:from>
    <xdr:to>
      <xdr:col>50</xdr:col>
      <xdr:colOff>165100</xdr:colOff>
      <xdr:row>79</xdr:row>
      <xdr:rowOff>37384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8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28511</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04428" y="1357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151285</xdr:rowOff>
    </xdr:from>
    <xdr:to>
      <xdr:col>46</xdr:col>
      <xdr:colOff>38100</xdr:colOff>
      <xdr:row>79</xdr:row>
      <xdr:rowOff>81435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5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72562</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15428" y="136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160413</xdr:rowOff>
    </xdr:from>
    <xdr:to>
      <xdr:col>41</xdr:col>
      <xdr:colOff>101600</xdr:colOff>
      <xdr:row>79</xdr:row>
      <xdr:rowOff>90563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81690</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2017" y="1362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143405</xdr:rowOff>
    </xdr:from>
    <xdr:to>
      <xdr:col>36</xdr:col>
      <xdr:colOff>165100</xdr:colOff>
      <xdr:row>79</xdr:row>
      <xdr:rowOff>73555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64682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37428" y="1360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19997</xdr:rowOff>
    </xdr:from>
    <xdr:to>
      <xdr:col>55</xdr:col>
      <xdr:colOff>0</xdr:colOff>
      <xdr:row>97</xdr:row>
      <xdr:rowOff>27975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650647"/>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19997</xdr:rowOff>
    </xdr:from>
    <xdr:to>
      <xdr:col>50</xdr:col>
      <xdr:colOff>114300</xdr:colOff>
      <xdr:row>97</xdr:row>
      <xdr:rowOff>43650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650647"/>
          <a:ext cx="889000" cy="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43650</xdr:rowOff>
    </xdr:from>
    <xdr:to>
      <xdr:col>45</xdr:col>
      <xdr:colOff>177800</xdr:colOff>
      <xdr:row>97</xdr:row>
      <xdr:rowOff>45593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67430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45593</xdr:rowOff>
    </xdr:from>
    <xdr:to>
      <xdr:col>41</xdr:col>
      <xdr:colOff>50800</xdr:colOff>
      <xdr:row>97</xdr:row>
      <xdr:rowOff>103649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676243"/>
          <a:ext cx="889000" cy="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148625</xdr:rowOff>
    </xdr:from>
    <xdr:to>
      <xdr:col>55</xdr:col>
      <xdr:colOff>50800</xdr:colOff>
      <xdr:row>97</xdr:row>
      <xdr:rowOff>78775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0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127052</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5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140647</xdr:rowOff>
    </xdr:from>
    <xdr:to>
      <xdr:col>50</xdr:col>
      <xdr:colOff>165100</xdr:colOff>
      <xdr:row>97</xdr:row>
      <xdr:rowOff>70797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59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87324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7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164300</xdr:rowOff>
    </xdr:from>
    <xdr:to>
      <xdr:col>46</xdr:col>
      <xdr:colOff>38100</xdr:colOff>
      <xdr:row>97</xdr:row>
      <xdr:rowOff>94450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85577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1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166243</xdr:rowOff>
    </xdr:from>
    <xdr:to>
      <xdr:col>41</xdr:col>
      <xdr:colOff>101600</xdr:colOff>
      <xdr:row>97</xdr:row>
      <xdr:rowOff>96393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52849</xdr:rowOff>
    </xdr:from>
    <xdr:to>
      <xdr:col>36</xdr:col>
      <xdr:colOff>165100</xdr:colOff>
      <xdr:row>97</xdr:row>
      <xdr:rowOff>154449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170976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78207</xdr:rowOff>
    </xdr:from>
    <xdr:to>
      <xdr:col>85</xdr:col>
      <xdr:colOff>127000</xdr:colOff>
      <xdr:row>39</xdr:row>
      <xdr:rowOff>90175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764757"/>
          <a:ext cx="8382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53583</xdr:rowOff>
    </xdr:from>
    <xdr:to>
      <xdr:col>81</xdr:col>
      <xdr:colOff>50800</xdr:colOff>
      <xdr:row>39</xdr:row>
      <xdr:rowOff>90175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740133"/>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49533</xdr:rowOff>
    </xdr:from>
    <xdr:to>
      <xdr:col>76</xdr:col>
      <xdr:colOff>114300</xdr:colOff>
      <xdr:row>39</xdr:row>
      <xdr:rowOff>53583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736083"/>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49533</xdr:rowOff>
    </xdr:from>
    <xdr:to>
      <xdr:col>71</xdr:col>
      <xdr:colOff>177800</xdr:colOff>
      <xdr:row>39</xdr:row>
      <xdr:rowOff>62874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36083"/>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27407</xdr:rowOff>
    </xdr:from>
    <xdr:to>
      <xdr:col>85</xdr:col>
      <xdr:colOff>177800</xdr:colOff>
      <xdr:row>39</xdr:row>
      <xdr:rowOff>129007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113784</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39375</xdr:rowOff>
    </xdr:from>
    <xdr:to>
      <xdr:col>81</xdr:col>
      <xdr:colOff>101600</xdr:colOff>
      <xdr:row>39</xdr:row>
      <xdr:rowOff>140975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132102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81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2783</xdr:rowOff>
    </xdr:from>
    <xdr:to>
      <xdr:col>76</xdr:col>
      <xdr:colOff>165100</xdr:colOff>
      <xdr:row>39</xdr:row>
      <xdr:rowOff>104383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8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95510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78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170183</xdr:rowOff>
    </xdr:from>
    <xdr:to>
      <xdr:col>72</xdr:col>
      <xdr:colOff>38100</xdr:colOff>
      <xdr:row>39</xdr:row>
      <xdr:rowOff>100333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8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91460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7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12074</xdr:rowOff>
    </xdr:from>
    <xdr:to>
      <xdr:col>67</xdr:col>
      <xdr:colOff>101600</xdr:colOff>
      <xdr:row>39</xdr:row>
      <xdr:rowOff>113674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104801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79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94284</xdr:rowOff>
    </xdr:from>
    <xdr:to>
      <xdr:col>85</xdr:col>
      <xdr:colOff>127000</xdr:colOff>
      <xdr:row>78</xdr:row>
      <xdr:rowOff>97971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67384"/>
          <a:ext cx="8382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94284</xdr:rowOff>
    </xdr:from>
    <xdr:to>
      <xdr:col>81</xdr:col>
      <xdr:colOff>50800</xdr:colOff>
      <xdr:row>78</xdr:row>
      <xdr:rowOff>94848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67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78536</xdr:rowOff>
    </xdr:from>
    <xdr:to>
      <xdr:col>76</xdr:col>
      <xdr:colOff>114300</xdr:colOff>
      <xdr:row>78</xdr:row>
      <xdr:rowOff>94848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451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76198</xdr:rowOff>
    </xdr:from>
    <xdr:to>
      <xdr:col>71</xdr:col>
      <xdr:colOff>177800</xdr:colOff>
      <xdr:row>78</xdr:row>
      <xdr:rowOff>78536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49298"/>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47171</xdr:rowOff>
    </xdr:from>
    <xdr:to>
      <xdr:col>85</xdr:col>
      <xdr:colOff>177800</xdr:colOff>
      <xdr:row>78</xdr:row>
      <xdr:rowOff>148771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4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43484</xdr:rowOff>
    </xdr:from>
    <xdr:to>
      <xdr:col>81</xdr:col>
      <xdr:colOff>101600</xdr:colOff>
      <xdr:row>78</xdr:row>
      <xdr:rowOff>145084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136211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5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44048</xdr:rowOff>
    </xdr:from>
    <xdr:to>
      <xdr:col>76</xdr:col>
      <xdr:colOff>165100</xdr:colOff>
      <xdr:row>78</xdr:row>
      <xdr:rowOff>145648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4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136775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50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27736</xdr:rowOff>
    </xdr:from>
    <xdr:to>
      <xdr:col>72</xdr:col>
      <xdr:colOff>38100</xdr:colOff>
      <xdr:row>78</xdr:row>
      <xdr:rowOff>129336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0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120463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25398</xdr:rowOff>
    </xdr:from>
    <xdr:to>
      <xdr:col>67</xdr:col>
      <xdr:colOff>101600</xdr:colOff>
      <xdr:row>78</xdr:row>
      <xdr:rowOff>126998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9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118125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9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65579</xdr:rowOff>
    </xdr:from>
    <xdr:to>
      <xdr:col>85</xdr:col>
      <xdr:colOff>127000</xdr:colOff>
      <xdr:row>97</xdr:row>
      <xdr:rowOff>156666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24779"/>
          <a:ext cx="838200" cy="26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156666</xdr:rowOff>
    </xdr:from>
    <xdr:to>
      <xdr:col>81</xdr:col>
      <xdr:colOff>50800</xdr:colOff>
      <xdr:row>98</xdr:row>
      <xdr:rowOff>41987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787316"/>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41987</xdr:rowOff>
    </xdr:from>
    <xdr:to>
      <xdr:col>76</xdr:col>
      <xdr:colOff>114300</xdr:colOff>
      <xdr:row>98</xdr:row>
      <xdr:rowOff>63778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44087"/>
          <a:ext cx="889000" cy="2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63778</xdr:rowOff>
    </xdr:from>
    <xdr:to>
      <xdr:col>71</xdr:col>
      <xdr:colOff>177800</xdr:colOff>
      <xdr:row>98</xdr:row>
      <xdr:rowOff>83849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865878"/>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14779</xdr:rowOff>
    </xdr:from>
    <xdr:to>
      <xdr:col>85</xdr:col>
      <xdr:colOff>177800</xdr:colOff>
      <xdr:row>96</xdr:row>
      <xdr:rowOff>116379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47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37656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2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105866</xdr:rowOff>
    </xdr:from>
    <xdr:to>
      <xdr:col>81</xdr:col>
      <xdr:colOff>101600</xdr:colOff>
      <xdr:row>98</xdr:row>
      <xdr:rowOff>36016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52543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1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162637</xdr:rowOff>
    </xdr:from>
    <xdr:to>
      <xdr:col>76</xdr:col>
      <xdr:colOff>165100</xdr:colOff>
      <xdr:row>98</xdr:row>
      <xdr:rowOff>92787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79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109314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56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12978</xdr:rowOff>
    </xdr:from>
    <xdr:to>
      <xdr:col>72</xdr:col>
      <xdr:colOff>38100</xdr:colOff>
      <xdr:row>98</xdr:row>
      <xdr:rowOff>114578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105705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33049</xdr:rowOff>
    </xdr:from>
    <xdr:to>
      <xdr:col>67</xdr:col>
      <xdr:colOff>101600</xdr:colOff>
      <xdr:row>98</xdr:row>
      <xdr:rowOff>134649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125776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137780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2880"/>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137780</xdr:rowOff>
    </xdr:from>
    <xdr:to>
      <xdr:col>111</xdr:col>
      <xdr:colOff>177800</xdr:colOff>
      <xdr:row>38</xdr:row>
      <xdr:rowOff>137917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6528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137734</xdr:rowOff>
    </xdr:from>
    <xdr:to>
      <xdr:col>107</xdr:col>
      <xdr:colOff>50800</xdr:colOff>
      <xdr:row>38</xdr:row>
      <xdr:rowOff>137917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28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137734</xdr:rowOff>
    </xdr:from>
    <xdr:to>
      <xdr:col>102</xdr:col>
      <xdr:colOff>114300</xdr:colOff>
      <xdr:row>38</xdr:row>
      <xdr:rowOff>137871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6528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86980</xdr:rowOff>
    </xdr:from>
    <xdr:to>
      <xdr:col>112</xdr:col>
      <xdr:colOff>38100</xdr:colOff>
      <xdr:row>39</xdr:row>
      <xdr:rowOff>17130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8257</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87117</xdr:rowOff>
    </xdr:from>
    <xdr:to>
      <xdr:col>107</xdr:col>
      <xdr:colOff>101600</xdr:colOff>
      <xdr:row>39</xdr:row>
      <xdr:rowOff>17267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8394</xdr:rowOff>
    </xdr:from>
    <xdr:ext cx="313932"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77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86934</xdr:rowOff>
    </xdr:from>
    <xdr:to>
      <xdr:col>102</xdr:col>
      <xdr:colOff>165100</xdr:colOff>
      <xdr:row>39</xdr:row>
      <xdr:rowOff>17084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8211</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694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87071</xdr:rowOff>
    </xdr:from>
    <xdr:to>
      <xdr:col>98</xdr:col>
      <xdr:colOff>38100</xdr:colOff>
      <xdr:row>39</xdr:row>
      <xdr:rowOff>17221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8348</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694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105835</xdr:rowOff>
    </xdr:from>
    <xdr:to>
      <xdr:col>116</xdr:col>
      <xdr:colOff>63500</xdr:colOff>
      <xdr:row>58</xdr:row>
      <xdr:rowOff>106880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49935"/>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104496</xdr:rowOff>
    </xdr:from>
    <xdr:to>
      <xdr:col>111</xdr:col>
      <xdr:colOff>177800</xdr:colOff>
      <xdr:row>58</xdr:row>
      <xdr:rowOff>106880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4859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98585</xdr:rowOff>
    </xdr:from>
    <xdr:to>
      <xdr:col>107</xdr:col>
      <xdr:colOff>50800</xdr:colOff>
      <xdr:row>58</xdr:row>
      <xdr:rowOff>104496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42685"/>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98585</xdr:rowOff>
    </xdr:from>
    <xdr:to>
      <xdr:col>102</xdr:col>
      <xdr:colOff>114300</xdr:colOff>
      <xdr:row>58</xdr:row>
      <xdr:rowOff>98846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42685"/>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55035</xdr:rowOff>
    </xdr:from>
    <xdr:to>
      <xdr:col>116</xdr:col>
      <xdr:colOff>114300</xdr:colOff>
      <xdr:row>58</xdr:row>
      <xdr:rowOff>156635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33462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7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56080</xdr:rowOff>
    </xdr:from>
    <xdr:to>
      <xdr:col>112</xdr:col>
      <xdr:colOff>38100</xdr:colOff>
      <xdr:row>58</xdr:row>
      <xdr:rowOff>157680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0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148807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53696</xdr:rowOff>
    </xdr:from>
    <xdr:to>
      <xdr:col>107</xdr:col>
      <xdr:colOff>101600</xdr:colOff>
      <xdr:row>58</xdr:row>
      <xdr:rowOff>155296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146423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47785</xdr:rowOff>
    </xdr:from>
    <xdr:to>
      <xdr:col>102</xdr:col>
      <xdr:colOff>165100</xdr:colOff>
      <xdr:row>58</xdr:row>
      <xdr:rowOff>149385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140512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8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48046</xdr:rowOff>
    </xdr:from>
    <xdr:to>
      <xdr:col>98</xdr:col>
      <xdr:colOff>38100</xdr:colOff>
      <xdr:row>58</xdr:row>
      <xdr:rowOff>149646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140773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8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20485</xdr:rowOff>
    </xdr:from>
    <xdr:to>
      <xdr:col>116</xdr:col>
      <xdr:colOff>63500</xdr:colOff>
      <xdr:row>74</xdr:row>
      <xdr:rowOff>79954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07785"/>
          <a:ext cx="8382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79954</xdr:rowOff>
    </xdr:from>
    <xdr:to>
      <xdr:col>111</xdr:col>
      <xdr:colOff>177800</xdr:colOff>
      <xdr:row>74</xdr:row>
      <xdr:rowOff>164291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67254"/>
          <a:ext cx="8890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140664</xdr:rowOff>
    </xdr:from>
    <xdr:to>
      <xdr:col>107</xdr:col>
      <xdr:colOff>50800</xdr:colOff>
      <xdr:row>74</xdr:row>
      <xdr:rowOff>164291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27964"/>
          <a:ext cx="889000" cy="2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61078</xdr:rowOff>
    </xdr:from>
    <xdr:to>
      <xdr:col>102</xdr:col>
      <xdr:colOff>114300</xdr:colOff>
      <xdr:row>74</xdr:row>
      <xdr:rowOff>140664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48378"/>
          <a:ext cx="889000" cy="7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141135</xdr:rowOff>
    </xdr:from>
    <xdr:to>
      <xdr:col>116</xdr:col>
      <xdr:colOff>114300</xdr:colOff>
      <xdr:row>74</xdr:row>
      <xdr:rowOff>71285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164012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29154</xdr:rowOff>
    </xdr:from>
    <xdr:to>
      <xdr:col>112</xdr:col>
      <xdr:colOff>38100</xdr:colOff>
      <xdr:row>74</xdr:row>
      <xdr:rowOff>130754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147281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113491</xdr:rowOff>
    </xdr:from>
    <xdr:to>
      <xdr:col>107</xdr:col>
      <xdr:colOff>101600</xdr:colOff>
      <xdr:row>75</xdr:row>
      <xdr:rowOff>43641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0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60168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57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89864</xdr:rowOff>
    </xdr:from>
    <xdr:to>
      <xdr:col>102</xdr:col>
      <xdr:colOff>165100</xdr:colOff>
      <xdr:row>75</xdr:row>
      <xdr:rowOff>20014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36541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10278</xdr:rowOff>
    </xdr:from>
    <xdr:to>
      <xdr:col>98</xdr:col>
      <xdr:colOff>38100</xdr:colOff>
      <xdr:row>74</xdr:row>
      <xdr:rowOff>111878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9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128405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689,534</a:t>
          </a:r>
          <a:r>
            <a:rPr kumimoji="1" lang="ja-JP" altLang="en-US" sz="1300">
              <a:latin typeface="ＭＳ Ｐゴシック" panose="020B0600070205080204" pitchFamily="50" charset="-128"/>
              <a:ea typeface="ＭＳ Ｐゴシック" panose="020B0600070205080204" pitchFamily="50" charset="-128"/>
            </a:rPr>
            <a:t>円となっている。人口減少に伴い，住民一人当たりのコストは増加傾向にあるが，特に人件費や繰出金，補助費等，積立金が類似団体平均と比較して高い状況となっている。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106,438</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a:t>
          </a:r>
          <a:r>
            <a:rPr kumimoji="1" lang="en-US" altLang="ja-JP" sz="1300">
              <a:latin typeface="ＭＳ Ｐゴシック" panose="020B0600070205080204" pitchFamily="50" charset="-128"/>
              <a:ea typeface="ＭＳ Ｐゴシック" panose="020B0600070205080204" pitchFamily="50" charset="-128"/>
            </a:rPr>
            <a:t>15,825</a:t>
          </a:r>
          <a:r>
            <a:rPr kumimoji="1" lang="ja-JP" altLang="en-US" sz="1300">
              <a:latin typeface="ＭＳ Ｐゴシック" panose="020B0600070205080204" pitchFamily="50" charset="-128"/>
              <a:ea typeface="ＭＳ Ｐゴシック" panose="020B0600070205080204" pitchFamily="50" charset="-128"/>
            </a:rPr>
            <a:t>円高くなっている。人件費決算額全体は職員給や退職手当負担金等が減となったことにより前年度に比べ減となっているが，人口減少により住民一人当たりのコストは前年度より増加している。</a:t>
          </a:r>
        </a:p>
        <a:p>
          <a:r>
            <a:rPr kumimoji="1" lang="ja-JP" altLang="en-US" sz="1300">
              <a:latin typeface="ＭＳ Ｐゴシック" panose="020B0600070205080204" pitchFamily="50" charset="-128"/>
              <a:ea typeface="ＭＳ Ｐゴシック" panose="020B0600070205080204" pitchFamily="50" charset="-128"/>
            </a:rPr>
            <a:t>　繰出金は，介護保険特別会計や公共下水道事業特別会計への繰出を行っていることから住民一人当たりのコストが全国・県・類似団体平均より高い状況となっており，公共下水道事業特別会計等への繰出の増により前年度よりも増加している。</a:t>
          </a:r>
        </a:p>
        <a:p>
          <a:r>
            <a:rPr kumimoji="1" lang="ja-JP" altLang="en-US" sz="1300">
              <a:latin typeface="ＭＳ Ｐゴシック" panose="020B0600070205080204" pitchFamily="50" charset="-128"/>
              <a:ea typeface="ＭＳ Ｐゴシック" panose="020B0600070205080204" pitchFamily="50" charset="-128"/>
            </a:rPr>
            <a:t>　補助費等や積立金については，ふるさと納税返礼事業等やふるさと応援基金等の増により住民一人当たりのコストが全国・県・類似団体平均より高い状況となっており，前年度から大幅に増加している。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人件費については引き続き定員管理・給与適正化など行財政改革への取組を通して人件費の削減に努め，繰出金については特別会計における歳入確保と歳出削減に努めていく。</a:t>
          </a:r>
        </a:p>
        <a:p>
          <a:r>
            <a:rPr kumimoji="1" lang="ja-JP" altLang="en-US" sz="1300">
              <a:latin typeface="ＭＳ Ｐゴシック" panose="020B0600070205080204" pitchFamily="50" charset="-128"/>
              <a:ea typeface="ＭＳ Ｐゴシック" panose="020B0600070205080204" pitchFamily="50" charset="-128"/>
            </a:rPr>
            <a:t>　また，主な構成項目である扶助費については住民一人当たり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112,909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円となっており，類似団体平均と比較して一人当たりのコストが高い状況となっており，前年度と比較すると増加している。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鹿児島県枕崎市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21,006
20,558
74.78
14,848,961
14,484,360
359,727
6,016,453
11,001,517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156464</xdr:rowOff>
    </xdr:from>
    <xdr:to>
      <xdr:col>24</xdr:col>
      <xdr:colOff>63500</xdr:colOff>
      <xdr:row>34</xdr:row>
      <xdr:rowOff>157988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57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153226</xdr:rowOff>
    </xdr:from>
    <xdr:to>
      <xdr:col>19</xdr:col>
      <xdr:colOff>177800</xdr:colOff>
      <xdr:row>34</xdr:row>
      <xdr:rowOff>156464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8252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153226</xdr:rowOff>
    </xdr:from>
    <xdr:to>
      <xdr:col>15</xdr:col>
      <xdr:colOff>50800</xdr:colOff>
      <xdr:row>35</xdr:row>
      <xdr:rowOff>32639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8252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98361</xdr:rowOff>
    </xdr:from>
    <xdr:to>
      <xdr:col>10</xdr:col>
      <xdr:colOff>114300</xdr:colOff>
      <xdr:row>35</xdr:row>
      <xdr:rowOff>32639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7661"/>
          <a:ext cx="889000" cy="10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107188</xdr:rowOff>
    </xdr:from>
    <xdr:to>
      <xdr:col>24</xdr:col>
      <xdr:colOff>114300</xdr:colOff>
      <xdr:row>35</xdr:row>
      <xdr:rowOff>37338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130065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105664</xdr:rowOff>
    </xdr:from>
    <xdr:to>
      <xdr:col>20</xdr:col>
      <xdr:colOff>38100</xdr:colOff>
      <xdr:row>35</xdr:row>
      <xdr:rowOff>35814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52341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102426</xdr:rowOff>
    </xdr:from>
    <xdr:to>
      <xdr:col>15</xdr:col>
      <xdr:colOff>101600</xdr:colOff>
      <xdr:row>35</xdr:row>
      <xdr:rowOff>32576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49103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153289</xdr:rowOff>
    </xdr:from>
    <xdr:to>
      <xdr:col>10</xdr:col>
      <xdr:colOff>165100</xdr:colOff>
      <xdr:row>35</xdr:row>
      <xdr:rowOff>83439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99966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47561</xdr:rowOff>
    </xdr:from>
    <xdr:to>
      <xdr:col>6</xdr:col>
      <xdr:colOff>38100</xdr:colOff>
      <xdr:row>34</xdr:row>
      <xdr:rowOff>149161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165688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79693</xdr:rowOff>
    </xdr:from>
    <xdr:to>
      <xdr:col>24</xdr:col>
      <xdr:colOff>63500</xdr:colOff>
      <xdr:row>57</xdr:row>
      <xdr:rowOff>93235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509443"/>
          <a:ext cx="838200" cy="3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93235</xdr:rowOff>
    </xdr:from>
    <xdr:to>
      <xdr:col>19</xdr:col>
      <xdr:colOff>177800</xdr:colOff>
      <xdr:row>57</xdr:row>
      <xdr:rowOff>146699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65885"/>
          <a:ext cx="889000" cy="5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146699</xdr:rowOff>
    </xdr:from>
    <xdr:to>
      <xdr:col>15</xdr:col>
      <xdr:colOff>50800</xdr:colOff>
      <xdr:row>58</xdr:row>
      <xdr:rowOff>6861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19349"/>
          <a:ext cx="8890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6861</xdr:rowOff>
    </xdr:from>
    <xdr:to>
      <xdr:col>10</xdr:col>
      <xdr:colOff>114300</xdr:colOff>
      <xdr:row>58</xdr:row>
      <xdr:rowOff>57179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50961"/>
          <a:ext cx="889000" cy="5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28893</xdr:rowOff>
    </xdr:from>
    <xdr:to>
      <xdr:col>24</xdr:col>
      <xdr:colOff>114300</xdr:colOff>
      <xdr:row>55</xdr:row>
      <xdr:rowOff>130493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51770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31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42435</xdr:rowOff>
    </xdr:from>
    <xdr:to>
      <xdr:col>20</xdr:col>
      <xdr:colOff>38100</xdr:colOff>
      <xdr:row>57</xdr:row>
      <xdr:rowOff>144035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160562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9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95899</xdr:rowOff>
    </xdr:from>
    <xdr:to>
      <xdr:col>15</xdr:col>
      <xdr:colOff>101600</xdr:colOff>
      <xdr:row>58</xdr:row>
      <xdr:rowOff>26049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42576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127511</xdr:rowOff>
    </xdr:from>
    <xdr:to>
      <xdr:col>10</xdr:col>
      <xdr:colOff>165100</xdr:colOff>
      <xdr:row>58</xdr:row>
      <xdr:rowOff>57661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0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48788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9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6379</xdr:rowOff>
    </xdr:from>
    <xdr:to>
      <xdr:col>6</xdr:col>
      <xdr:colOff>38100</xdr:colOff>
      <xdr:row>58</xdr:row>
      <xdr:rowOff>107979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99106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43704</xdr:rowOff>
    </xdr:from>
    <xdr:to>
      <xdr:col>24</xdr:col>
      <xdr:colOff>63500</xdr:colOff>
      <xdr:row>75</xdr:row>
      <xdr:rowOff>91961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02454"/>
          <a:ext cx="838200" cy="4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91961</xdr:rowOff>
    </xdr:from>
    <xdr:to>
      <xdr:col>19</xdr:col>
      <xdr:colOff>177800</xdr:colOff>
      <xdr:row>75</xdr:row>
      <xdr:rowOff>98339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5071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98339</xdr:rowOff>
    </xdr:from>
    <xdr:to>
      <xdr:col>15</xdr:col>
      <xdr:colOff>50800</xdr:colOff>
      <xdr:row>75</xdr:row>
      <xdr:rowOff>103025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57089"/>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103025</xdr:rowOff>
    </xdr:from>
    <xdr:to>
      <xdr:col>10</xdr:col>
      <xdr:colOff>114300</xdr:colOff>
      <xdr:row>75</xdr:row>
      <xdr:rowOff>145857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61775"/>
          <a:ext cx="889000" cy="4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164354</xdr:rowOff>
    </xdr:from>
    <xdr:to>
      <xdr:col>24</xdr:col>
      <xdr:colOff>114300</xdr:colOff>
      <xdr:row>75</xdr:row>
      <xdr:rowOff>94504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15781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41161</xdr:rowOff>
    </xdr:from>
    <xdr:to>
      <xdr:col>20</xdr:col>
      <xdr:colOff>38100</xdr:colOff>
      <xdr:row>75</xdr:row>
      <xdr:rowOff>142761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159288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47539</xdr:rowOff>
    </xdr:from>
    <xdr:to>
      <xdr:col>15</xdr:col>
      <xdr:colOff>101600</xdr:colOff>
      <xdr:row>75</xdr:row>
      <xdr:rowOff>149138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0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165666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52225</xdr:rowOff>
    </xdr:from>
    <xdr:to>
      <xdr:col>10</xdr:col>
      <xdr:colOff>165100</xdr:colOff>
      <xdr:row>75</xdr:row>
      <xdr:rowOff>153825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1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170352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8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95057</xdr:rowOff>
    </xdr:from>
    <xdr:to>
      <xdr:col>6</xdr:col>
      <xdr:colOff>38100</xdr:colOff>
      <xdr:row>76</xdr:row>
      <xdr:rowOff>25208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538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41734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123117</xdr:rowOff>
    </xdr:from>
    <xdr:to>
      <xdr:col>24</xdr:col>
      <xdr:colOff>63500</xdr:colOff>
      <xdr:row>98</xdr:row>
      <xdr:rowOff>20828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753767"/>
          <a:ext cx="838200" cy="6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20828</xdr:rowOff>
    </xdr:from>
    <xdr:to>
      <xdr:col>19</xdr:col>
      <xdr:colOff>177800</xdr:colOff>
      <xdr:row>98</xdr:row>
      <xdr:rowOff>50022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22928"/>
          <a:ext cx="889000" cy="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46146</xdr:rowOff>
    </xdr:from>
    <xdr:to>
      <xdr:col>15</xdr:col>
      <xdr:colOff>50800</xdr:colOff>
      <xdr:row>98</xdr:row>
      <xdr:rowOff>50022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48246"/>
          <a:ext cx="889000" cy="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89342</xdr:rowOff>
    </xdr:from>
    <xdr:to>
      <xdr:col>10</xdr:col>
      <xdr:colOff>114300</xdr:colOff>
      <xdr:row>98</xdr:row>
      <xdr:rowOff>46146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719992"/>
          <a:ext cx="889000" cy="12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72317</xdr:rowOff>
    </xdr:from>
    <xdr:to>
      <xdr:col>24</xdr:col>
      <xdr:colOff>114300</xdr:colOff>
      <xdr:row>98</xdr:row>
      <xdr:rowOff>2467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7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50744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8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141478</xdr:rowOff>
    </xdr:from>
    <xdr:to>
      <xdr:col>20</xdr:col>
      <xdr:colOff>38100</xdr:colOff>
      <xdr:row>98</xdr:row>
      <xdr:rowOff>71628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7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62755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170672</xdr:rowOff>
    </xdr:from>
    <xdr:to>
      <xdr:col>15</xdr:col>
      <xdr:colOff>101600</xdr:colOff>
      <xdr:row>98</xdr:row>
      <xdr:rowOff>100822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0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91949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9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166796</xdr:rowOff>
    </xdr:from>
    <xdr:to>
      <xdr:col>10</xdr:col>
      <xdr:colOff>165100</xdr:colOff>
      <xdr:row>98</xdr:row>
      <xdr:rowOff>96946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9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88073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8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38542</xdr:rowOff>
    </xdr:from>
    <xdr:to>
      <xdr:col>6</xdr:col>
      <xdr:colOff>38100</xdr:colOff>
      <xdr:row>97</xdr:row>
      <xdr:rowOff>140142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6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131269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76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84510</xdr:rowOff>
    </xdr:from>
    <xdr:to>
      <xdr:col>55</xdr:col>
      <xdr:colOff>0</xdr:colOff>
      <xdr:row>38</xdr:row>
      <xdr:rowOff>87775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59961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87775</xdr:rowOff>
    </xdr:from>
    <xdr:to>
      <xdr:col>50</xdr:col>
      <xdr:colOff>114300</xdr:colOff>
      <xdr:row>38</xdr:row>
      <xdr:rowOff>125657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602875"/>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125657</xdr:rowOff>
    </xdr:from>
    <xdr:to>
      <xdr:col>45</xdr:col>
      <xdr:colOff>177800</xdr:colOff>
      <xdr:row>38</xdr:row>
      <xdr:rowOff>131209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640757"/>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64915</xdr:rowOff>
    </xdr:from>
    <xdr:to>
      <xdr:col>41</xdr:col>
      <xdr:colOff>50800</xdr:colOff>
      <xdr:row>38</xdr:row>
      <xdr:rowOff>131209</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580015"/>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33710</xdr:rowOff>
    </xdr:from>
    <xdr:to>
      <xdr:col>55</xdr:col>
      <xdr:colOff>50800</xdr:colOff>
      <xdr:row>38</xdr:row>
      <xdr:rowOff>135310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12137</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2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36975</xdr:rowOff>
    </xdr:from>
    <xdr:to>
      <xdr:col>50</xdr:col>
      <xdr:colOff>165100</xdr:colOff>
      <xdr:row>38</xdr:row>
      <xdr:rowOff>138575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129702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64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74857</xdr:rowOff>
    </xdr:from>
    <xdr:to>
      <xdr:col>46</xdr:col>
      <xdr:colOff>38100</xdr:colOff>
      <xdr:row>39</xdr:row>
      <xdr:rowOff>5007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5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167584</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682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80409</xdr:rowOff>
    </xdr:from>
    <xdr:to>
      <xdr:col>41</xdr:col>
      <xdr:colOff>101600</xdr:colOff>
      <xdr:row>39</xdr:row>
      <xdr:rowOff>10559</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5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1686</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688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14115</xdr:rowOff>
    </xdr:from>
    <xdr:to>
      <xdr:col>36</xdr:col>
      <xdr:colOff>165100</xdr:colOff>
      <xdr:row>38</xdr:row>
      <xdr:rowOff>115715</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5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106842</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62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138316</xdr:rowOff>
    </xdr:from>
    <xdr:to>
      <xdr:col>55</xdr:col>
      <xdr:colOff>0</xdr:colOff>
      <xdr:row>56</xdr:row>
      <xdr:rowOff>12700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568066"/>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138316</xdr:rowOff>
    </xdr:from>
    <xdr:to>
      <xdr:col>50</xdr:col>
      <xdr:colOff>114300</xdr:colOff>
      <xdr:row>57</xdr:row>
      <xdr:rowOff>82842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568066"/>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55372</xdr:rowOff>
    </xdr:from>
    <xdr:to>
      <xdr:col>45</xdr:col>
      <xdr:colOff>177800</xdr:colOff>
      <xdr:row>57</xdr:row>
      <xdr:rowOff>82842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7861300" y="9828022"/>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154127</xdr:rowOff>
    </xdr:from>
    <xdr:to>
      <xdr:col>41</xdr:col>
      <xdr:colOff>50800</xdr:colOff>
      <xdr:row>57</xdr:row>
      <xdr:rowOff>55372</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55327"/>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133350</xdr:rowOff>
    </xdr:from>
    <xdr:to>
      <xdr:col>55</xdr:col>
      <xdr:colOff>50800</xdr:colOff>
      <xdr:row>56</xdr:row>
      <xdr:rowOff>63500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156227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4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87516</xdr:rowOff>
    </xdr:from>
    <xdr:to>
      <xdr:col>50</xdr:col>
      <xdr:colOff>165100</xdr:colOff>
      <xdr:row>56</xdr:row>
      <xdr:rowOff>17666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5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34193</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2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32042</xdr:rowOff>
    </xdr:from>
    <xdr:to>
      <xdr:col>46</xdr:col>
      <xdr:colOff>38100</xdr:colOff>
      <xdr:row>57</xdr:row>
      <xdr:rowOff>133642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124769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8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4572</xdr:rowOff>
    </xdr:from>
    <xdr:to>
      <xdr:col>41</xdr:col>
      <xdr:colOff>101600</xdr:colOff>
      <xdr:row>57</xdr:row>
      <xdr:rowOff>106172</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97299</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8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103327</xdr:rowOff>
    </xdr:from>
    <xdr:to>
      <xdr:col>36</xdr:col>
      <xdr:colOff>165100</xdr:colOff>
      <xdr:row>57</xdr:row>
      <xdr:rowOff>33477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24604</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7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151983</xdr:rowOff>
    </xdr:from>
    <xdr:to>
      <xdr:col>55</xdr:col>
      <xdr:colOff>0</xdr:colOff>
      <xdr:row>78</xdr:row>
      <xdr:rowOff>153386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525083"/>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139151</xdr:rowOff>
    </xdr:from>
    <xdr:to>
      <xdr:col>50</xdr:col>
      <xdr:colOff>114300</xdr:colOff>
      <xdr:row>78</xdr:row>
      <xdr:rowOff>153386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512251"/>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139151</xdr:rowOff>
    </xdr:from>
    <xdr:to>
      <xdr:col>45</xdr:col>
      <xdr:colOff>177800</xdr:colOff>
      <xdr:row>78</xdr:row>
      <xdr:rowOff>153012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512251"/>
          <a:ext cx="889000" cy="1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143297</xdr:rowOff>
    </xdr:from>
    <xdr:to>
      <xdr:col>41</xdr:col>
      <xdr:colOff>50800</xdr:colOff>
      <xdr:row>78</xdr:row>
      <xdr:rowOff>153012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516397"/>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101183</xdr:rowOff>
    </xdr:from>
    <xdr:to>
      <xdr:col>55</xdr:col>
      <xdr:colOff>50800</xdr:colOff>
      <xdr:row>79</xdr:row>
      <xdr:rowOff>31333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16110</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8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102586</xdr:rowOff>
    </xdr:from>
    <xdr:to>
      <xdr:col>50</xdr:col>
      <xdr:colOff>165100</xdr:colOff>
      <xdr:row>79</xdr:row>
      <xdr:rowOff>32736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7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23863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5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88351</xdr:rowOff>
    </xdr:from>
    <xdr:to>
      <xdr:col>46</xdr:col>
      <xdr:colOff>38100</xdr:colOff>
      <xdr:row>79</xdr:row>
      <xdr:rowOff>18501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9628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102212</xdr:rowOff>
    </xdr:from>
    <xdr:to>
      <xdr:col>41</xdr:col>
      <xdr:colOff>101600</xdr:colOff>
      <xdr:row>79</xdr:row>
      <xdr:rowOff>32362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23489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5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92497</xdr:rowOff>
    </xdr:from>
    <xdr:to>
      <xdr:col>36</xdr:col>
      <xdr:colOff>165100</xdr:colOff>
      <xdr:row>79</xdr:row>
      <xdr:rowOff>22647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13774</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5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143063</xdr:rowOff>
    </xdr:from>
    <xdr:to>
      <xdr:col>55</xdr:col>
      <xdr:colOff>0</xdr:colOff>
      <xdr:row>96</xdr:row>
      <xdr:rowOff>169904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02263"/>
          <a:ext cx="838200" cy="2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143063</xdr:rowOff>
    </xdr:from>
    <xdr:to>
      <xdr:col>50</xdr:col>
      <xdr:colOff>114300</xdr:colOff>
      <xdr:row>96</xdr:row>
      <xdr:rowOff>161122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60226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161122</xdr:rowOff>
    </xdr:from>
    <xdr:to>
      <xdr:col>45</xdr:col>
      <xdr:colOff>177800</xdr:colOff>
      <xdr:row>97</xdr:row>
      <xdr:rowOff>34440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620322"/>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34440</xdr:rowOff>
    </xdr:from>
    <xdr:to>
      <xdr:col>41</xdr:col>
      <xdr:colOff>50800</xdr:colOff>
      <xdr:row>97</xdr:row>
      <xdr:rowOff>126088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665090"/>
          <a:ext cx="889000" cy="9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119104</xdr:rowOff>
    </xdr:from>
    <xdr:to>
      <xdr:col>55</xdr:col>
      <xdr:colOff>50800</xdr:colOff>
      <xdr:row>97</xdr:row>
      <xdr:rowOff>49254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5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97531</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5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92263</xdr:rowOff>
    </xdr:from>
    <xdr:to>
      <xdr:col>50</xdr:col>
      <xdr:colOff>165100</xdr:colOff>
      <xdr:row>97</xdr:row>
      <xdr:rowOff>22413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5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13540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4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110322</xdr:rowOff>
    </xdr:from>
    <xdr:to>
      <xdr:col>46</xdr:col>
      <xdr:colOff>38100</xdr:colOff>
      <xdr:row>97</xdr:row>
      <xdr:rowOff>40472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31599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155090</xdr:rowOff>
    </xdr:from>
    <xdr:to>
      <xdr:col>41</xdr:col>
      <xdr:colOff>101600</xdr:colOff>
      <xdr:row>97</xdr:row>
      <xdr:rowOff>85240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6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76367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7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75288</xdr:rowOff>
    </xdr:from>
    <xdr:to>
      <xdr:col>36</xdr:col>
      <xdr:colOff>165100</xdr:colOff>
      <xdr:row>98</xdr:row>
      <xdr:rowOff>5438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168015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7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98914</xdr:rowOff>
    </xdr:from>
    <xdr:to>
      <xdr:col>85</xdr:col>
      <xdr:colOff>127000</xdr:colOff>
      <xdr:row>36</xdr:row>
      <xdr:rowOff>67672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099664"/>
          <a:ext cx="8382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67672</xdr:rowOff>
    </xdr:from>
    <xdr:to>
      <xdr:col>81</xdr:col>
      <xdr:colOff>50800</xdr:colOff>
      <xdr:row>37</xdr:row>
      <xdr:rowOff>28867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239872"/>
          <a:ext cx="889000" cy="1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28867</xdr:rowOff>
    </xdr:from>
    <xdr:to>
      <xdr:col>76</xdr:col>
      <xdr:colOff>114300</xdr:colOff>
      <xdr:row>37</xdr:row>
      <xdr:rowOff>34925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372517"/>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119069</xdr:rowOff>
    </xdr:from>
    <xdr:to>
      <xdr:col>71</xdr:col>
      <xdr:colOff>177800</xdr:colOff>
      <xdr:row>37</xdr:row>
      <xdr:rowOff>34925</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291269"/>
          <a:ext cx="889000" cy="8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48114</xdr:rowOff>
    </xdr:from>
    <xdr:to>
      <xdr:col>85</xdr:col>
      <xdr:colOff>177800</xdr:colOff>
      <xdr:row>35</xdr:row>
      <xdr:rowOff>149714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70991</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16872</xdr:rowOff>
    </xdr:from>
    <xdr:to>
      <xdr:col>81</xdr:col>
      <xdr:colOff>101600</xdr:colOff>
      <xdr:row>36</xdr:row>
      <xdr:rowOff>118472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134999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149517</xdr:rowOff>
    </xdr:from>
    <xdr:to>
      <xdr:col>76</xdr:col>
      <xdr:colOff>165100</xdr:colOff>
      <xdr:row>37</xdr:row>
      <xdr:rowOff>79667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3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70794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64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155575</xdr:rowOff>
    </xdr:from>
    <xdr:to>
      <xdr:col>72</xdr:col>
      <xdr:colOff>38100</xdr:colOff>
      <xdr:row>37</xdr:row>
      <xdr:rowOff>85725</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76852</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642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68269</xdr:rowOff>
    </xdr:from>
    <xdr:to>
      <xdr:col>67</xdr:col>
      <xdr:colOff>101600</xdr:colOff>
      <xdr:row>36</xdr:row>
      <xdr:rowOff>169869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24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160996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63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15570</xdr:rowOff>
    </xdr:from>
    <xdr:to>
      <xdr:col>85</xdr:col>
      <xdr:colOff>127000</xdr:colOff>
      <xdr:row>57</xdr:row>
      <xdr:rowOff>107049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88220"/>
          <a:ext cx="8382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107049</xdr:rowOff>
    </xdr:from>
    <xdr:to>
      <xdr:col>81</xdr:col>
      <xdr:colOff>50800</xdr:colOff>
      <xdr:row>57</xdr:row>
      <xdr:rowOff>137353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879699"/>
          <a:ext cx="889000" cy="3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137353</xdr:rowOff>
    </xdr:from>
    <xdr:to>
      <xdr:col>76</xdr:col>
      <xdr:colOff>114300</xdr:colOff>
      <xdr:row>57</xdr:row>
      <xdr:rowOff>138100</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10003"/>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81308</xdr:rowOff>
    </xdr:from>
    <xdr:to>
      <xdr:col>71</xdr:col>
      <xdr:colOff>177800</xdr:colOff>
      <xdr:row>57</xdr:row>
      <xdr:rowOff>138100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853958"/>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136220</xdr:rowOff>
    </xdr:from>
    <xdr:to>
      <xdr:col>85</xdr:col>
      <xdr:colOff>177800</xdr:colOff>
      <xdr:row>57</xdr:row>
      <xdr:rowOff>66370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114647</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56249</xdr:rowOff>
    </xdr:from>
    <xdr:to>
      <xdr:col>81</xdr:col>
      <xdr:colOff>101600</xdr:colOff>
      <xdr:row>57</xdr:row>
      <xdr:rowOff>157849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2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148976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86553</xdr:rowOff>
    </xdr:from>
    <xdr:to>
      <xdr:col>76</xdr:col>
      <xdr:colOff>165100</xdr:colOff>
      <xdr:row>58</xdr:row>
      <xdr:rowOff>16703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7830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87300</xdr:rowOff>
    </xdr:from>
    <xdr:to>
      <xdr:col>72</xdr:col>
      <xdr:colOff>38100</xdr:colOff>
      <xdr:row>58</xdr:row>
      <xdr:rowOff>17450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8577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30508</xdr:rowOff>
    </xdr:from>
    <xdr:to>
      <xdr:col>67</xdr:col>
      <xdr:colOff>101600</xdr:colOff>
      <xdr:row>57</xdr:row>
      <xdr:rowOff>132108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80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123235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78206</xdr:rowOff>
    </xdr:from>
    <xdr:to>
      <xdr:col>85</xdr:col>
      <xdr:colOff>127000</xdr:colOff>
      <xdr:row>79</xdr:row>
      <xdr:rowOff>90176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3622756"/>
          <a:ext cx="8382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53583</xdr:rowOff>
    </xdr:from>
    <xdr:to>
      <xdr:col>81</xdr:col>
      <xdr:colOff>50800</xdr:colOff>
      <xdr:row>79</xdr:row>
      <xdr:rowOff>90176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4592300" y="13598133"/>
          <a:ext cx="889000" cy="3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49533</xdr:rowOff>
    </xdr:from>
    <xdr:to>
      <xdr:col>76</xdr:col>
      <xdr:colOff>114300</xdr:colOff>
      <xdr:row>79</xdr:row>
      <xdr:rowOff>53583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3703300" y="13594083"/>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49533</xdr:rowOff>
    </xdr:from>
    <xdr:to>
      <xdr:col>71</xdr:col>
      <xdr:colOff>177800</xdr:colOff>
      <xdr:row>79</xdr:row>
      <xdr:rowOff>62874</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94083"/>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27406</xdr:rowOff>
    </xdr:from>
    <xdr:to>
      <xdr:col>85</xdr:col>
      <xdr:colOff>177800</xdr:colOff>
      <xdr:row>79</xdr:row>
      <xdr:rowOff>129006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113783</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39376</xdr:rowOff>
    </xdr:from>
    <xdr:to>
      <xdr:col>81</xdr:col>
      <xdr:colOff>101600</xdr:colOff>
      <xdr:row>79</xdr:row>
      <xdr:rowOff>140976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132103</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92017" y="1367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2783</xdr:rowOff>
    </xdr:from>
    <xdr:to>
      <xdr:col>76</xdr:col>
      <xdr:colOff>165100</xdr:colOff>
      <xdr:row>79</xdr:row>
      <xdr:rowOff>104383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95510</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4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170183</xdr:rowOff>
    </xdr:from>
    <xdr:to>
      <xdr:col>72</xdr:col>
      <xdr:colOff>38100</xdr:colOff>
      <xdr:row>79</xdr:row>
      <xdr:rowOff>100333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4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91460</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3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12074</xdr:rowOff>
    </xdr:from>
    <xdr:to>
      <xdr:col>67</xdr:col>
      <xdr:colOff>101600</xdr:colOff>
      <xdr:row>79</xdr:row>
      <xdr:rowOff>113674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104801</xdr:rowOff>
    </xdr:from>
    <xdr:ext cx="469744"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79428" y="1364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94284</xdr:rowOff>
    </xdr:from>
    <xdr:to>
      <xdr:col>85</xdr:col>
      <xdr:colOff>127000</xdr:colOff>
      <xdr:row>98</xdr:row>
      <xdr:rowOff>97971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896384"/>
          <a:ext cx="838200" cy="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94284</xdr:rowOff>
    </xdr:from>
    <xdr:to>
      <xdr:col>81</xdr:col>
      <xdr:colOff>50800</xdr:colOff>
      <xdr:row>98</xdr:row>
      <xdr:rowOff>94848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963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78536</xdr:rowOff>
    </xdr:from>
    <xdr:to>
      <xdr:col>76</xdr:col>
      <xdr:colOff>114300</xdr:colOff>
      <xdr:row>98</xdr:row>
      <xdr:rowOff>94848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880636"/>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76198</xdr:rowOff>
    </xdr:from>
    <xdr:to>
      <xdr:col>71</xdr:col>
      <xdr:colOff>177800</xdr:colOff>
      <xdr:row>98</xdr:row>
      <xdr:rowOff>78536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878298"/>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47171</xdr:rowOff>
    </xdr:from>
    <xdr:to>
      <xdr:col>85</xdr:col>
      <xdr:colOff>177800</xdr:colOff>
      <xdr:row>98</xdr:row>
      <xdr:rowOff>148771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4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43484</xdr:rowOff>
    </xdr:from>
    <xdr:to>
      <xdr:col>81</xdr:col>
      <xdr:colOff>101600</xdr:colOff>
      <xdr:row>98</xdr:row>
      <xdr:rowOff>145084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136211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44048</xdr:rowOff>
    </xdr:from>
    <xdr:to>
      <xdr:col>76</xdr:col>
      <xdr:colOff>165100</xdr:colOff>
      <xdr:row>98</xdr:row>
      <xdr:rowOff>145648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136775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27736</xdr:rowOff>
    </xdr:from>
    <xdr:to>
      <xdr:col>72</xdr:col>
      <xdr:colOff>38100</xdr:colOff>
      <xdr:row>98</xdr:row>
      <xdr:rowOff>129336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120463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25398</xdr:rowOff>
    </xdr:from>
    <xdr:to>
      <xdr:col>67</xdr:col>
      <xdr:colOff>101600</xdr:colOff>
      <xdr:row>98</xdr:row>
      <xdr:rowOff>126998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2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118125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2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167132</xdr:rowOff>
    </xdr:from>
    <xdr:to>
      <xdr:col>116</xdr:col>
      <xdr:colOff>63500</xdr:colOff>
      <xdr:row>38</xdr:row>
      <xdr:rowOff>1016</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1323300" y="651078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120667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635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141034</xdr:rowOff>
    </xdr:from>
    <xdr:to>
      <xdr:col>111</xdr:col>
      <xdr:colOff>177800</xdr:colOff>
      <xdr:row>38</xdr:row>
      <xdr:rowOff>1016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484684"/>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55707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7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12065</xdr:rowOff>
    </xdr:from>
    <xdr:to>
      <xdr:col>107</xdr:col>
      <xdr:colOff>50800</xdr:colOff>
      <xdr:row>37</xdr:row>
      <xdr:rowOff>141034</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5669915"/>
          <a:ext cx="889000" cy="8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10368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696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12065</xdr:rowOff>
    </xdr:from>
    <xdr:to>
      <xdr:col>102</xdr:col>
      <xdr:colOff>114300</xdr:colOff>
      <xdr:row>38</xdr:row>
      <xdr:rowOff>7874</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flipV="1">
          <a:off x="18656300" y="5669915"/>
          <a:ext cx="889000" cy="85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62374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59326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745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116332</xdr:rowOff>
    </xdr:from>
    <xdr:to>
      <xdr:col>116</xdr:col>
      <xdr:colOff>114300</xdr:colOff>
      <xdr:row>38</xdr:row>
      <xdr:rowOff>46482</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139209</xdr:rowOff>
    </xdr:from>
    <xdr:ext cx="469744"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31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121666</xdr:rowOff>
    </xdr:from>
    <xdr:to>
      <xdr:col>112</xdr:col>
      <xdr:colOff>38100</xdr:colOff>
      <xdr:row>38</xdr:row>
      <xdr:rowOff>51815</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68343</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088428" y="624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90234</xdr:rowOff>
    </xdr:from>
    <xdr:to>
      <xdr:col>107</xdr:col>
      <xdr:colOff>101600</xdr:colOff>
      <xdr:row>38</xdr:row>
      <xdr:rowOff>20383</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433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36911</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199428" y="620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132715</xdr:rowOff>
    </xdr:from>
    <xdr:to>
      <xdr:col>102</xdr:col>
      <xdr:colOff>165100</xdr:colOff>
      <xdr:row>33</xdr:row>
      <xdr:rowOff>62865</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79392</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10428" y="53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128524</xdr:rowOff>
    </xdr:from>
    <xdr:to>
      <xdr:col>98</xdr:col>
      <xdr:colOff>38100</xdr:colOff>
      <xdr:row>38</xdr:row>
      <xdr:rowOff>58674</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75201</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21428" y="62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215,875</a:t>
          </a:r>
          <a:r>
            <a:rPr kumimoji="1" lang="ja-JP" altLang="en-US" sz="1300">
              <a:latin typeface="ＭＳ Ｐゴシック" panose="020B0600070205080204" pitchFamily="50" charset="-128"/>
              <a:ea typeface="ＭＳ Ｐゴシック" panose="020B0600070205080204" pitchFamily="50" charset="-128"/>
            </a:rPr>
            <a:t>円となっており，ふるさと納税の増に伴うふるさと納税返礼事業やふるさと応援基金積立金等の増により，前年度より増加している。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43,000</a:t>
          </a:r>
          <a:r>
            <a:rPr kumimoji="1" lang="ja-JP" altLang="en-US" sz="1300">
              <a:latin typeface="ＭＳ Ｐゴシック" panose="020B0600070205080204" pitchFamily="50" charset="-128"/>
              <a:ea typeface="ＭＳ Ｐゴシック" panose="020B0600070205080204" pitchFamily="50" charset="-128"/>
            </a:rPr>
            <a:t>円となっており，浜の活力再生施設整備事業等の減により，前年度より減少している。</a:t>
          </a:r>
        </a:p>
        <a:p>
          <a:r>
            <a:rPr kumimoji="1" lang="ja-JP" altLang="en-US" sz="1300">
              <a:latin typeface="ＭＳ Ｐゴシック" panose="020B0600070205080204" pitchFamily="50" charset="-128"/>
              <a:ea typeface="ＭＳ Ｐゴシック" panose="020B0600070205080204" pitchFamily="50" charset="-128"/>
            </a:rPr>
            <a:t>　また，主な構成項目である民生費は住民一人当たり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190,098</a:t>
          </a:r>
          <a:r>
            <a:rPr kumimoji="1" lang="ja-JP" altLang="en-US" sz="1300">
              <a:latin typeface="ＭＳ Ｐゴシック" panose="020B0600070205080204" pitchFamily="50" charset="-128"/>
              <a:ea typeface="ＭＳ Ｐゴシック" panose="020B0600070205080204" pitchFamily="50" charset="-128"/>
            </a:rPr>
            <a:t>円で，類似団体平均より高い状況になっている。人口減少により住民一人当たりのコストは前年度より増加している。</a:t>
          </a:r>
        </a:p>
        <a:p>
          <a:r>
            <a:rPr kumimoji="1" lang="ja-JP" altLang="en-US" sz="1300">
              <a:latin typeface="ＭＳ Ｐゴシック" panose="020B0600070205080204" pitchFamily="50" charset="-128"/>
              <a:ea typeface="ＭＳ Ｐゴシック" panose="020B0600070205080204" pitchFamily="50" charset="-128"/>
            </a:rPr>
            <a:t>　人口減少に伴い住民一人当たりのコストは増加傾向にある中で，公債費については投資的経費の適切な選択と重点化により計画的な借入額の抑制を行うとともに，交付税措置率の高い財政運営上有利な地方債の活用や繰上償還に努めてきたため，類似団体平均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また，民生費や土木費については特別会計への繰出金が増加傾向にあることから，各特別会計において引き続き歳入の確保及び歳出の削減に努めるとともに，一般会計においては市の単独事業の費用対効果等を検証し，見直しを行うなど，歳出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財政調整基金残高の比率については，前年度に比べ</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実質単年度収支比率については，前年度に比べ</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持続可能な財政構造を維持していくため，財政計画では令和２年度末までに</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億円を超える財政調整的な基金を確保していくこととしている。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鹿児島県枕崎市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年度まで６年連続で赤字決算となっていたが，国民健康保険財政健全化行動計画に基づいた取組により，基準外繰出金を行うことで平成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年度決算からは黒字となっている。しかしながら，依然として基準外繰出金を続けざるを得ない状況であるため，引き続き財政健全化を図っていく。</a:t>
          </a:r>
        </a:p>
        <a:p>
          <a:r>
            <a:rPr kumimoji="1" lang="ja-JP" altLang="en-US" sz="1400">
              <a:latin typeface="ＭＳ ゴシック" pitchFamily="49" charset="-128"/>
              <a:ea typeface="ＭＳ ゴシック" pitchFamily="49" charset="-128"/>
            </a:rPr>
            <a:t>　また，他の特別会計及び企業会計についても黒字となっているが，公共下水道事業特別会計等の特別会計への繰出金が一般会計の財政状況に影響を与えていることから，引き続き歳入の確保に努めるとともに，歳出削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14848961</v>
      </c>
      <c r="BO4" s="462"/>
      <c r="BP4" s="462"/>
      <c r="BQ4" s="462"/>
      <c r="BR4" s="462"/>
      <c r="BS4" s="462"/>
      <c r="BT4" s="462"/>
      <c r="BU4" s="463"/>
      <c r="BV4" s="461">
        <v>12285191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6.6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14484360</v>
      </c>
      <c r="BO5" s="467"/>
      <c r="BP5" s="467"/>
      <c r="BQ5" s="467"/>
      <c r="BR5" s="467"/>
      <c r="BS5" s="467"/>
      <c r="BT5" s="467"/>
      <c r="BU5" s="468"/>
      <c r="BV5" s="466">
        <v>11882462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93.6</v>
      </c>
      <c r="CU5" s="437"/>
      <c r="CV5" s="437"/>
      <c r="CW5" s="437"/>
      <c r="CX5" s="437"/>
      <c r="CY5" s="437"/>
      <c r="CZ5" s="437"/>
      <c r="DA5" s="438"/>
      <c r="DB5" s="436">
        <v>93.8</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364601</v>
      </c>
      <c r="BO6" s="467"/>
      <c r="BP6" s="467"/>
      <c r="BQ6" s="467"/>
      <c r="BR6" s="467"/>
      <c r="BS6" s="467"/>
      <c r="BT6" s="467"/>
      <c r="BU6" s="468"/>
      <c r="BV6" s="466">
        <v>402729</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97.3</v>
      </c>
      <c r="CU6" s="620"/>
      <c r="CV6" s="620"/>
      <c r="CW6" s="620"/>
      <c r="CX6" s="620"/>
      <c r="CY6" s="620"/>
      <c r="CZ6" s="620"/>
      <c r="DA6" s="621"/>
      <c r="DB6" s="619">
        <v>98.6</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4874</v>
      </c>
      <c r="BO7" s="467"/>
      <c r="BP7" s="467"/>
      <c r="BQ7" s="467"/>
      <c r="BR7" s="467"/>
      <c r="BS7" s="467"/>
      <c r="BT7" s="467"/>
      <c r="BU7" s="468"/>
      <c r="BV7" s="466">
        <v>2416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6016453</v>
      </c>
      <c r="CU7" s="467"/>
      <c r="CV7" s="467"/>
      <c r="CW7" s="467"/>
      <c r="CX7" s="467"/>
      <c r="CY7" s="467"/>
      <c r="CZ7" s="467"/>
      <c r="DA7" s="468"/>
      <c r="DB7" s="466">
        <v>6024040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359727</v>
      </c>
      <c r="BO8" s="467"/>
      <c r="BP8" s="467"/>
      <c r="BQ8" s="467"/>
      <c r="BR8" s="467"/>
      <c r="BS8" s="467"/>
      <c r="BT8" s="467"/>
      <c r="BU8" s="468"/>
      <c r="BV8" s="466">
        <v>400313</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0.42</v>
      </c>
      <c r="CU8" s="580"/>
      <c r="CV8" s="580"/>
      <c r="CW8" s="580"/>
      <c r="CX8" s="580"/>
      <c r="CY8" s="580"/>
      <c r="CZ8" s="580"/>
      <c r="DA8" s="581"/>
      <c r="DB8" s="579">
        <v>0.42</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22046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-40586</v>
      </c>
      <c r="BO9" s="467"/>
      <c r="BP9" s="467"/>
      <c r="BQ9" s="467"/>
      <c r="BR9" s="467"/>
      <c r="BS9" s="467"/>
      <c r="BT9" s="467"/>
      <c r="BU9" s="468"/>
      <c r="BV9" s="466">
        <v>16284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14.5</v>
      </c>
      <c r="CU9" s="437"/>
      <c r="CV9" s="437"/>
      <c r="CW9" s="437"/>
      <c r="CX9" s="437"/>
      <c r="CY9" s="437"/>
      <c r="CZ9" s="437"/>
      <c r="DA9" s="438"/>
      <c r="DB9" s="436">
        <v>15.2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23638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156650</v>
      </c>
      <c r="BO10" s="467"/>
      <c r="BP10" s="467"/>
      <c r="BQ10" s="467"/>
      <c r="BR10" s="467"/>
      <c r="BS10" s="467"/>
      <c r="BT10" s="467"/>
      <c r="BU10" s="468"/>
      <c r="BV10" s="466">
        <v>129600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45663</v>
      </c>
      <c r="BO11" s="467"/>
      <c r="BP11" s="467"/>
      <c r="BQ11" s="467"/>
      <c r="BR11" s="467"/>
      <c r="BS11" s="467"/>
      <c r="BT11" s="467"/>
      <c r="BU11" s="468"/>
      <c r="BV11" s="466">
        <v>64419</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21006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90000</v>
      </c>
      <c r="BO12" s="467"/>
      <c r="BP12" s="467"/>
      <c r="BQ12" s="467"/>
      <c r="BR12" s="467"/>
      <c r="BS12" s="467"/>
      <c r="BT12" s="467"/>
      <c r="BU12" s="468"/>
      <c r="BV12" s="466">
        <v>70000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141</v>
      </c>
      <c r="N13" s="567"/>
      <c r="O13" s="567"/>
      <c r="P13" s="567"/>
      <c r="Q13" s="568"/>
      <c r="R13" s="569">
        <v>20558</v>
      </c>
      <c r="S13" s="570"/>
      <c r="T13" s="570"/>
      <c r="U13" s="570"/>
      <c r="V13" s="571"/>
      <c r="W13" s="557" t="s">
        <v>142</v>
      </c>
      <c r="X13" s="479"/>
      <c r="Y13" s="479"/>
      <c r="Z13" s="479"/>
      <c r="AA13" s="479"/>
      <c r="AB13" s="480"/>
      <c r="AC13" s="442">
        <v>1258</v>
      </c>
      <c r="AD13" s="443"/>
      <c r="AE13" s="443"/>
      <c r="AF13" s="443"/>
      <c r="AG13" s="444"/>
      <c r="AH13" s="442">
        <v>1413</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71727</v>
      </c>
      <c r="BO13" s="467"/>
      <c r="BP13" s="467"/>
      <c r="BQ13" s="467"/>
      <c r="BR13" s="467"/>
      <c r="BS13" s="467"/>
      <c r="BT13" s="467"/>
      <c r="BU13" s="468"/>
      <c r="BV13" s="466">
        <v>140303</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9.9</v>
      </c>
      <c r="CU13" s="437"/>
      <c r="CV13" s="437"/>
      <c r="CW13" s="437"/>
      <c r="CX13" s="437"/>
      <c r="CY13" s="437"/>
      <c r="CZ13" s="437"/>
      <c r="DA13" s="438"/>
      <c r="DB13" s="436">
        <v>10.4</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147</v>
      </c>
      <c r="M14" s="603"/>
      <c r="N14" s="603"/>
      <c r="O14" s="603"/>
      <c r="P14" s="603"/>
      <c r="Q14" s="604"/>
      <c r="R14" s="569">
        <v>21447</v>
      </c>
      <c r="S14" s="570"/>
      <c r="T14" s="570"/>
      <c r="U14" s="570"/>
      <c r="V14" s="571"/>
      <c r="W14" s="572"/>
      <c r="X14" s="482"/>
      <c r="Y14" s="482"/>
      <c r="Z14" s="482"/>
      <c r="AA14" s="482"/>
      <c r="AB14" s="483"/>
      <c r="AC14" s="562">
        <v>12.3</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v>56.6</v>
      </c>
      <c r="CU14" s="574"/>
      <c r="CV14" s="574"/>
      <c r="CW14" s="574"/>
      <c r="CX14" s="574"/>
      <c r="CY14" s="574"/>
      <c r="CZ14" s="574"/>
      <c r="DA14" s="575"/>
      <c r="DB14" s="573">
        <v>80.099999999999994</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149</v>
      </c>
      <c r="N15" s="567"/>
      <c r="O15" s="567"/>
      <c r="P15" s="567"/>
      <c r="Q15" s="568"/>
      <c r="R15" s="569">
        <v>21062</v>
      </c>
      <c r="S15" s="570"/>
      <c r="T15" s="570"/>
      <c r="U15" s="570"/>
      <c r="V15" s="571"/>
      <c r="W15" s="557" t="s">
        <v>150</v>
      </c>
      <c r="X15" s="479"/>
      <c r="Y15" s="479"/>
      <c r="Z15" s="479"/>
      <c r="AA15" s="479"/>
      <c r="AB15" s="480"/>
      <c r="AC15" s="442">
        <v>2454</v>
      </c>
      <c r="AD15" s="443"/>
      <c r="AE15" s="443"/>
      <c r="AF15" s="443"/>
      <c r="AG15" s="444"/>
      <c r="AH15" s="442">
        <v>2677</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2190402</v>
      </c>
      <c r="BO15" s="462"/>
      <c r="BP15" s="462"/>
      <c r="BQ15" s="462"/>
      <c r="BR15" s="462"/>
      <c r="BS15" s="462"/>
      <c r="BT15" s="462"/>
      <c r="BU15" s="463"/>
      <c r="BV15" s="461">
        <v>2183240</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24</v>
      </c>
      <c r="AD16" s="563"/>
      <c r="AE16" s="563"/>
      <c r="AF16" s="563"/>
      <c r="AG16" s="564"/>
      <c r="AH16" s="562">
        <v>24.6</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5202491</v>
      </c>
      <c r="BO16" s="467"/>
      <c r="BP16" s="467"/>
      <c r="BQ16" s="467"/>
      <c r="BR16" s="467"/>
      <c r="BS16" s="467"/>
      <c r="BT16" s="467"/>
      <c r="BU16" s="468"/>
      <c r="BV16" s="466">
        <v>5150579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6534</v>
      </c>
      <c r="AD17" s="443"/>
      <c r="AE17" s="443"/>
      <c r="AF17" s="443"/>
      <c r="AG17" s="444"/>
      <c r="AH17" s="442">
        <v>6799</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2773890</v>
      </c>
      <c r="BO17" s="467"/>
      <c r="BP17" s="467"/>
      <c r="BQ17" s="467"/>
      <c r="BR17" s="467"/>
      <c r="BS17" s="467"/>
      <c r="BT17" s="467"/>
      <c r="BU17" s="468"/>
      <c r="BV17" s="466">
        <v>2761907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160</v>
      </c>
      <c r="C18" s="529"/>
      <c r="D18" s="529"/>
      <c r="E18" s="530"/>
      <c r="F18" s="530"/>
      <c r="G18" s="530"/>
      <c r="H18" s="530"/>
      <c r="I18" s="530"/>
      <c r="J18" s="530"/>
      <c r="K18" s="530"/>
      <c r="L18" s="531">
        <v>74.78</v>
      </c>
      <c r="M18" s="531"/>
      <c r="N18" s="531"/>
      <c r="O18" s="531"/>
      <c r="P18" s="531"/>
      <c r="Q18" s="531"/>
      <c r="R18" s="532"/>
      <c r="S18" s="532"/>
      <c r="T18" s="532"/>
      <c r="U18" s="532"/>
      <c r="V18" s="533"/>
      <c r="W18" s="547"/>
      <c r="X18" s="548"/>
      <c r="Y18" s="548"/>
      <c r="Z18" s="548"/>
      <c r="AA18" s="548"/>
      <c r="AB18" s="558"/>
      <c r="AC18" s="430">
        <v>63.8</v>
      </c>
      <c r="AD18" s="431"/>
      <c r="AE18" s="431"/>
      <c r="AF18" s="431"/>
      <c r="AG18" s="534"/>
      <c r="AH18" s="430">
        <v>62.4</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5706496</v>
      </c>
      <c r="BO18" s="467"/>
      <c r="BP18" s="467"/>
      <c r="BQ18" s="467"/>
      <c r="BR18" s="467"/>
      <c r="BS18" s="467"/>
      <c r="BT18" s="467"/>
      <c r="BU18" s="468"/>
      <c r="BV18" s="466">
        <v>5715557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162</v>
      </c>
      <c r="C19" s="529"/>
      <c r="D19" s="529"/>
      <c r="E19" s="530"/>
      <c r="F19" s="530"/>
      <c r="G19" s="530"/>
      <c r="H19" s="530"/>
      <c r="I19" s="530"/>
      <c r="J19" s="530"/>
      <c r="K19" s="530"/>
      <c r="L19" s="536">
        <v>295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7191666</v>
      </c>
      <c r="BO19" s="467"/>
      <c r="BP19" s="467"/>
      <c r="BQ19" s="467"/>
      <c r="BR19" s="467"/>
      <c r="BS19" s="467"/>
      <c r="BT19" s="467"/>
      <c r="BU19" s="468"/>
      <c r="BV19" s="466">
        <v>7153395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164</v>
      </c>
      <c r="C20" s="529"/>
      <c r="D20" s="529"/>
      <c r="E20" s="530"/>
      <c r="F20" s="530"/>
      <c r="G20" s="530"/>
      <c r="H20" s="530"/>
      <c r="I20" s="530"/>
      <c r="J20" s="530"/>
      <c r="K20" s="530"/>
      <c r="L20" s="536">
        <v>10062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11001517</v>
      </c>
      <c r="BO23" s="467"/>
      <c r="BP23" s="467"/>
      <c r="BQ23" s="467"/>
      <c r="BR23" s="467"/>
      <c r="BS23" s="467"/>
      <c r="BT23" s="467"/>
      <c r="BU23" s="468"/>
      <c r="BV23" s="466">
        <v>10637411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173</v>
      </c>
      <c r="F24" s="440"/>
      <c r="G24" s="440"/>
      <c r="H24" s="440"/>
      <c r="I24" s="440"/>
      <c r="J24" s="440"/>
      <c r="K24" s="441"/>
      <c r="L24" s="442">
        <v>1</v>
      </c>
      <c r="M24" s="443"/>
      <c r="N24" s="443"/>
      <c r="O24" s="443"/>
      <c r="P24" s="444"/>
      <c r="Q24" s="442">
        <v>7135</v>
      </c>
      <c r="R24" s="443"/>
      <c r="S24" s="443"/>
      <c r="T24" s="443"/>
      <c r="U24" s="443"/>
      <c r="V24" s="444"/>
      <c r="W24" s="508"/>
      <c r="X24" s="499"/>
      <c r="Y24" s="500"/>
      <c r="Z24" s="439" t="s">
        <v>174</v>
      </c>
      <c r="AA24" s="440"/>
      <c r="AB24" s="440"/>
      <c r="AC24" s="440"/>
      <c r="AD24" s="440"/>
      <c r="AE24" s="440"/>
      <c r="AF24" s="440"/>
      <c r="AG24" s="441"/>
      <c r="AH24" s="442">
        <v>239</v>
      </c>
      <c r="AI24" s="443"/>
      <c r="AJ24" s="443"/>
      <c r="AK24" s="443"/>
      <c r="AL24" s="444"/>
      <c r="AM24" s="442">
        <v>756435</v>
      </c>
      <c r="AN24" s="443"/>
      <c r="AO24" s="443"/>
      <c r="AP24" s="443"/>
      <c r="AQ24" s="443"/>
      <c r="AR24" s="444"/>
      <c r="AS24" s="442">
        <v>3165</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10308861</v>
      </c>
      <c r="BO24" s="467"/>
      <c r="BP24" s="467"/>
      <c r="BQ24" s="467"/>
      <c r="BR24" s="467"/>
      <c r="BS24" s="467"/>
      <c r="BT24" s="467"/>
      <c r="BU24" s="468"/>
      <c r="BV24" s="466">
        <v>9856560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176</v>
      </c>
      <c r="F25" s="440"/>
      <c r="G25" s="440"/>
      <c r="H25" s="440"/>
      <c r="I25" s="440"/>
      <c r="J25" s="440"/>
      <c r="K25" s="441"/>
      <c r="L25" s="442">
        <v>1</v>
      </c>
      <c r="M25" s="443"/>
      <c r="N25" s="443"/>
      <c r="O25" s="443"/>
      <c r="P25" s="444"/>
      <c r="Q25" s="442">
        <v>5664</v>
      </c>
      <c r="R25" s="443"/>
      <c r="S25" s="443"/>
      <c r="T25" s="443"/>
      <c r="U25" s="443"/>
      <c r="V25" s="444"/>
      <c r="W25" s="508"/>
      <c r="X25" s="499"/>
      <c r="Y25" s="500"/>
      <c r="Z25" s="439" t="s">
        <v>177</v>
      </c>
      <c r="AA25" s="440"/>
      <c r="AB25" s="440"/>
      <c r="AC25" s="440"/>
      <c r="AD25" s="440"/>
      <c r="AE25" s="440"/>
      <c r="AF25" s="440"/>
      <c r="AG25" s="441"/>
      <c r="AH25" s="442">
        <v>41</v>
      </c>
      <c r="AI25" s="443"/>
      <c r="AJ25" s="443"/>
      <c r="AK25" s="443"/>
      <c r="AL25" s="444"/>
      <c r="AM25" s="442">
        <v>119474</v>
      </c>
      <c r="AN25" s="443"/>
      <c r="AO25" s="443"/>
      <c r="AP25" s="443"/>
      <c r="AQ25" s="443"/>
      <c r="AR25" s="444"/>
      <c r="AS25" s="442">
        <v>2914</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30768</v>
      </c>
      <c r="BO25" s="462"/>
      <c r="BP25" s="462"/>
      <c r="BQ25" s="462"/>
      <c r="BR25" s="462"/>
      <c r="BS25" s="462"/>
      <c r="BT25" s="462"/>
      <c r="BU25" s="463"/>
      <c r="BV25" s="461">
        <v>34087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179</v>
      </c>
      <c r="F26" s="440"/>
      <c r="G26" s="440"/>
      <c r="H26" s="440"/>
      <c r="I26" s="440"/>
      <c r="J26" s="440"/>
      <c r="K26" s="441"/>
      <c r="L26" s="442">
        <v>1</v>
      </c>
      <c r="M26" s="443"/>
      <c r="N26" s="443"/>
      <c r="O26" s="443"/>
      <c r="P26" s="444"/>
      <c r="Q26" s="442">
        <v>5357</v>
      </c>
      <c r="R26" s="443"/>
      <c r="S26" s="443"/>
      <c r="T26" s="443"/>
      <c r="U26" s="443"/>
      <c r="V26" s="444"/>
      <c r="W26" s="508"/>
      <c r="X26" s="499"/>
      <c r="Y26" s="500"/>
      <c r="Z26" s="439" t="s">
        <v>180</v>
      </c>
      <c r="AA26" s="521"/>
      <c r="AB26" s="521"/>
      <c r="AC26" s="521"/>
      <c r="AD26" s="521"/>
      <c r="AE26" s="521"/>
      <c r="AF26" s="521"/>
      <c r="AG26" s="522"/>
      <c r="AH26" s="442">
        <v>2</v>
      </c>
      <c r="AI26" s="443"/>
      <c r="AJ26" s="443"/>
      <c r="AK26" s="443"/>
      <c r="AL26" s="444"/>
      <c r="AM26" s="442" t="s">
        <v>181</v>
      </c>
      <c r="AN26" s="443"/>
      <c r="AO26" s="443"/>
      <c r="AP26" s="443"/>
      <c r="AQ26" s="443"/>
      <c r="AR26" s="444"/>
      <c r="AS26" s="442" t="s">
        <v>181</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139</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3700</v>
      </c>
      <c r="R27" s="443"/>
      <c r="S27" s="443"/>
      <c r="T27" s="443"/>
      <c r="U27" s="443"/>
      <c r="V27" s="444"/>
      <c r="W27" s="508"/>
      <c r="X27" s="499"/>
      <c r="Y27" s="500"/>
      <c r="Z27" s="439" t="s">
        <v>184</v>
      </c>
      <c r="AA27" s="440"/>
      <c r="AB27" s="440"/>
      <c r="AC27" s="440"/>
      <c r="AD27" s="440"/>
      <c r="AE27" s="440"/>
      <c r="AF27" s="440"/>
      <c r="AG27" s="441"/>
      <c r="AH27" s="442">
        <v>6</v>
      </c>
      <c r="AI27" s="443"/>
      <c r="AJ27" s="443"/>
      <c r="AK27" s="443"/>
      <c r="AL27" s="444"/>
      <c r="AM27" s="442">
        <v>24318</v>
      </c>
      <c r="AN27" s="443"/>
      <c r="AO27" s="443"/>
      <c r="AP27" s="443"/>
      <c r="AQ27" s="443"/>
      <c r="AR27" s="444"/>
      <c r="AS27" s="442">
        <v>4053</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v>309300</v>
      </c>
      <c r="BO27" s="470"/>
      <c r="BP27" s="470"/>
      <c r="BQ27" s="470"/>
      <c r="BR27" s="470"/>
      <c r="BS27" s="470"/>
      <c r="BT27" s="470"/>
      <c r="BU27" s="471"/>
      <c r="BV27" s="469">
        <v>309150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2920</v>
      </c>
      <c r="R28" s="443"/>
      <c r="S28" s="443"/>
      <c r="T28" s="443"/>
      <c r="U28" s="443"/>
      <c r="V28" s="444"/>
      <c r="W28" s="508"/>
      <c r="X28" s="499"/>
      <c r="Y28" s="500"/>
      <c r="Z28" s="439" t="s">
        <v>187</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1242150</v>
      </c>
      <c r="BO28" s="462"/>
      <c r="BP28" s="462"/>
      <c r="BQ28" s="462"/>
      <c r="BR28" s="462"/>
      <c r="BS28" s="462"/>
      <c r="BT28" s="462"/>
      <c r="BU28" s="463"/>
      <c r="BV28" s="461">
        <v>1175500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12</v>
      </c>
      <c r="M29" s="443"/>
      <c r="N29" s="443"/>
      <c r="O29" s="443"/>
      <c r="P29" s="444"/>
      <c r="Q29" s="442">
        <v>2765</v>
      </c>
      <c r="R29" s="443"/>
      <c r="S29" s="443"/>
      <c r="T29" s="443"/>
      <c r="U29" s="443"/>
      <c r="V29" s="444"/>
      <c r="W29" s="509"/>
      <c r="X29" s="510"/>
      <c r="Y29" s="511"/>
      <c r="Z29" s="439" t="s">
        <v>190</v>
      </c>
      <c r="AA29" s="440"/>
      <c r="AB29" s="440"/>
      <c r="AC29" s="440"/>
      <c r="AD29" s="440"/>
      <c r="AE29" s="440"/>
      <c r="AF29" s="440"/>
      <c r="AG29" s="441"/>
      <c r="AH29" s="442">
        <v>245</v>
      </c>
      <c r="AI29" s="443"/>
      <c r="AJ29" s="443"/>
      <c r="AK29" s="443"/>
      <c r="AL29" s="444"/>
      <c r="AM29" s="442">
        <v>780753</v>
      </c>
      <c r="AN29" s="443"/>
      <c r="AO29" s="443"/>
      <c r="AP29" s="443"/>
      <c r="AQ29" s="443"/>
      <c r="AR29" s="444"/>
      <c r="AS29" s="442">
        <v>3187</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337500</v>
      </c>
      <c r="BO29" s="467"/>
      <c r="BP29" s="467"/>
      <c r="BQ29" s="467"/>
      <c r="BR29" s="467"/>
      <c r="BS29" s="467"/>
      <c r="BT29" s="467"/>
      <c r="BU29" s="468"/>
      <c r="BV29" s="466">
        <v>328550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97.5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2027662</v>
      </c>
      <c r="BO30" s="470"/>
      <c r="BP30" s="470"/>
      <c r="BQ30" s="470"/>
      <c r="BR30" s="470"/>
      <c r="BS30" s="470"/>
      <c r="BT30" s="470"/>
      <c r="BU30" s="471"/>
      <c r="BV30" s="469">
        <v>858321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200</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枕崎市国民健康保険特別会計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枕崎市水道事業会計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枕崎市公共下水道事業特別会計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南薩地区衛生管理組合</v>
      </c>
      <c r="BZ34" s="424"/>
      <c r="CA34" s="424"/>
      <c r="CB34" s="424"/>
      <c r="CC34" s="424"/>
      <c r="CD34" s="424"/>
      <c r="CE34" s="424"/>
      <c r="CF34" s="424"/>
      <c r="CG34" s="424"/>
      <c r="CH34" s="424"/>
      <c r="CI34" s="424"/>
      <c r="CJ34" s="424"/>
      <c r="CK34" s="424"/>
      <c r="CL34" s="424"/>
      <c r="CM34" s="424"/>
      <c r="CN34" s="214"/>
      <c r="CO34" s="425">
        <f>IF(CQ34="","",MAX(C34:D43,U34:V43,AM34:AN43,BE34:BF43,BW34:BX43)+1)</f>
        <v>13</v>
      </c>
      <c r="CP34" s="425"/>
      <c r="CQ34" s="424" t="str">
        <f>IF('各会計、関係団体の財政状況及び健全化判断比率'!BS7="","",'各会計、関係団体の財政状況及び健全化判断比率'!BS7)</f>
        <v>枕崎市水産センター</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枕崎市介護保険特別会計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枕崎市立病院事業会計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南薩介護保険事務組合</v>
      </c>
      <c r="BZ35" s="424"/>
      <c r="CA35" s="424"/>
      <c r="CB35" s="424"/>
      <c r="CC35" s="424"/>
      <c r="CD35" s="424"/>
      <c r="CE35" s="424"/>
      <c r="CF35" s="424"/>
      <c r="CG35" s="424"/>
      <c r="CH35" s="424"/>
      <c r="CI35" s="424"/>
      <c r="CJ35" s="424"/>
      <c r="CK35" s="424"/>
      <c r="CL35" s="424"/>
      <c r="CM35" s="424"/>
      <c r="CN35" s="214"/>
      <c r="CO35" s="425">
        <f t="shared" ref="CO35:CO43" si="3">IF(CQ35="","",CO34+1)</f>
        <v>14</v>
      </c>
      <c r="CP35" s="425"/>
      <c r="CQ35" s="424" t="str">
        <f>IF('各会計、関係団体の財政状況及び健全化判断比率'!BS8="","",'各会計、関係団体の財政状況及び健全化判断比率'!BS8)</f>
        <v>南薩エアポート</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枕崎市後期高齢者医療特別会計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鹿児島県市町村総合事務組合</v>
      </c>
      <c r="BZ36" s="424"/>
      <c r="CA36" s="424"/>
      <c r="CB36" s="424"/>
      <c r="CC36" s="424"/>
      <c r="CD36" s="424"/>
      <c r="CE36" s="424"/>
      <c r="CF36" s="424"/>
      <c r="CG36" s="424"/>
      <c r="CH36" s="424"/>
      <c r="CI36" s="424"/>
      <c r="CJ36" s="424"/>
      <c r="CK36" s="424"/>
      <c r="CL36" s="424"/>
      <c r="CM36" s="424"/>
      <c r="CN36" s="214"/>
      <c r="CO36" s="425">
        <f t="shared" si="3"/>
        <v>15</v>
      </c>
      <c r="CP36" s="425"/>
      <c r="CQ36" s="424" t="str">
        <f>IF('各会計、関係団体の財政状況及び健全化判断比率'!BS9="","",'各会計、関係団体の財政状況及び健全化判断比率'!BS9)</f>
        <v>枕崎お魚センター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鹿児島県後期高齢者医療広域連合</v>
      </c>
      <c r="BZ37" s="424"/>
      <c r="CA37" s="424"/>
      <c r="CB37" s="424"/>
      <c r="CC37" s="424"/>
      <c r="CD37" s="424"/>
      <c r="CE37" s="424"/>
      <c r="CF37" s="424"/>
      <c r="CG37" s="424"/>
      <c r="CH37" s="424"/>
      <c r="CI37" s="424"/>
      <c r="CJ37" s="424"/>
      <c r="CK37" s="424"/>
      <c r="CL37" s="424"/>
      <c r="CM37" s="424"/>
      <c r="CN37" s="214"/>
      <c r="CO37" s="425">
        <f t="shared" si="3"/>
        <v>16</v>
      </c>
      <c r="CP37" s="425"/>
      <c r="CQ37" s="424" t="str">
        <f>IF('各会計、関係団体の財政状況及び健全化判断比率'!BS10="","",'各会計、関係団体の財政状況及び健全化判断比率'!BS10)</f>
        <v>枕崎市かつお公社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鹿児島県後期高齢者医療広域連合</v>
      </c>
      <c r="BZ38" s="424"/>
      <c r="CA38" s="424"/>
      <c r="CB38" s="424"/>
      <c r="CC38" s="424"/>
      <c r="CD38" s="424"/>
      <c r="CE38" s="424"/>
      <c r="CF38" s="424"/>
      <c r="CG38" s="424"/>
      <c r="CH38" s="424"/>
      <c r="CI38" s="424"/>
      <c r="CJ38" s="424"/>
      <c r="CK38" s="424"/>
      <c r="CL38" s="424"/>
      <c r="CM38" s="424"/>
      <c r="CN38" s="214"/>
      <c r="CO38" s="425">
        <f t="shared" si="3"/>
        <v>17</v>
      </c>
      <c r="CP38" s="425"/>
      <c r="CQ38" s="424" t="str">
        <f>IF('各会計、関係団体の財政状況及び健全化判断比率'!BS11="","",'各会計、関係団体の財政状況及び健全化判断比率'!BS11)</f>
        <v>枕崎市土地開発公社</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18</v>
      </c>
      <c r="CP39" s="425"/>
      <c r="CQ39" s="424" t="str">
        <f>IF('各会計、関係団体の財政状況及び健全化判断比率'!BS12="","",'各会計、関係団体の財政状況及び健全化判断比率'!BS12)</f>
        <v>南薩地域地場産業振興センター</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19</v>
      </c>
      <c r="CP40" s="425"/>
      <c r="CQ40" s="424" t="str">
        <f>IF('各会計、関係団体の財政状況及び健全化判断比率'!BS13="","",'各会計、関係団体の財政状況及び健全化判断比率'!BS13)</f>
        <v>南薩木材加工センター</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bkwCeTnARZfHJvGOCgVGD7CM5LGtLNDh5dzDzdeq8B15Aaho6ExJz18YNhGr+2iRzuDnl+mSCs1y4BdQYLmahg==" saltValue="a4JJ4gyjQzYhkgQS8Thc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48" t="s">
        <v>569</v>
      </c>
      <c r="D34" s="1248"/>
      <c r="E34" s="1249"/>
      <c r="F34" s="32">
        <v>14.24</v>
      </c>
      <c r="G34" s="33">
        <v>11.39</v>
      </c>
      <c r="H34" s="33">
        <v>12.37</v>
      </c>
      <c r="I34" s="33">
        <v>12.59</v>
      </c>
      <c r="J34" s="34">
        <v>12.32</v>
      </c>
      <c r="K34" s="22"/>
      <c r="L34" s="22"/>
      <c r="M34" s="22"/>
      <c r="N34" s="22"/>
      <c r="O34" s="22"/>
      <c r="P34" s="22"/>
    </row>
    <row r="35" spans="1:16" ht="39" customHeight="1">
      <c r="A35" s="22"/>
      <c r="B35" s="35"/>
      <c r="C35" s="1242" t="s">
        <v>570</v>
      </c>
      <c r="D35" s="1243"/>
      <c r="E35" s="1244"/>
      <c r="F35" s="36">
        <v>6.48</v>
      </c>
      <c r="G35" s="37">
        <v>6.72</v>
      </c>
      <c r="H35" s="37">
        <v>6.48</v>
      </c>
      <c r="I35" s="37">
        <v>6.66</v>
      </c>
      <c r="J35" s="38">
        <v>6.65</v>
      </c>
      <c r="K35" s="22"/>
      <c r="L35" s="22"/>
      <c r="M35" s="22"/>
      <c r="N35" s="22"/>
      <c r="O35" s="22"/>
      <c r="P35" s="22"/>
    </row>
    <row r="36" spans="1:16" ht="39" customHeight="1">
      <c r="A36" s="22"/>
      <c r="B36" s="35"/>
      <c r="C36" s="1242" t="s">
        <v>571</v>
      </c>
      <c r="D36" s="1243"/>
      <c r="E36" s="1244"/>
      <c r="F36" s="36">
        <v>6.1</v>
      </c>
      <c r="G36" s="37">
        <v>5.82</v>
      </c>
      <c r="H36" s="37">
        <v>6.41</v>
      </c>
      <c r="I36" s="37">
        <v>6.64</v>
      </c>
      <c r="J36" s="38">
        <v>5.97</v>
      </c>
      <c r="K36" s="22"/>
      <c r="L36" s="22"/>
      <c r="M36" s="22"/>
      <c r="N36" s="22"/>
      <c r="O36" s="22"/>
      <c r="P36" s="22"/>
    </row>
    <row r="37" spans="1:16" ht="39" customHeight="1">
      <c r="A37" s="22"/>
      <c r="B37" s="35"/>
      <c r="C37" s="1242" t="s">
        <v>572</v>
      </c>
      <c r="D37" s="1243"/>
      <c r="E37" s="1244"/>
      <c r="F37" s="36">
        <v>1.79</v>
      </c>
      <c r="G37" s="37">
        <v>2.08</v>
      </c>
      <c r="H37" s="37">
        <v>2.5499999999999998</v>
      </c>
      <c r="I37" s="37">
        <v>2.23</v>
      </c>
      <c r="J37" s="38">
        <v>1.96</v>
      </c>
      <c r="K37" s="22"/>
      <c r="L37" s="22"/>
      <c r="M37" s="22"/>
      <c r="N37" s="22"/>
      <c r="O37" s="22"/>
      <c r="P37" s="22"/>
    </row>
    <row r="38" spans="1:16" ht="39" customHeight="1">
      <c r="A38" s="22"/>
      <c r="B38" s="35"/>
      <c r="C38" s="1242" t="s">
        <v>573</v>
      </c>
      <c r="D38" s="1243"/>
      <c r="E38" s="1244"/>
      <c r="F38" s="36">
        <v>0.41</v>
      </c>
      <c r="G38" s="37">
        <v>0.36</v>
      </c>
      <c r="H38" s="37">
        <v>0.27</v>
      </c>
      <c r="I38" s="37">
        <v>0.06</v>
      </c>
      <c r="J38" s="38">
        <v>0.37</v>
      </c>
      <c r="K38" s="22"/>
      <c r="L38" s="22"/>
      <c r="M38" s="22"/>
      <c r="N38" s="22"/>
      <c r="O38" s="22"/>
      <c r="P38" s="22"/>
    </row>
    <row r="39" spans="1:16" ht="39" customHeight="1">
      <c r="A39" s="22"/>
      <c r="B39" s="35"/>
      <c r="C39" s="1242" t="s">
        <v>574</v>
      </c>
      <c r="D39" s="1243"/>
      <c r="E39" s="1244"/>
      <c r="F39" s="36" t="s">
        <v>575</v>
      </c>
      <c r="G39" s="37">
        <v>0.06</v>
      </c>
      <c r="H39" s="37">
        <v>1.47</v>
      </c>
      <c r="I39" s="37">
        <v>0.25</v>
      </c>
      <c r="J39" s="38">
        <v>0.18</v>
      </c>
      <c r="K39" s="22"/>
      <c r="L39" s="22"/>
      <c r="M39" s="22"/>
      <c r="N39" s="22"/>
      <c r="O39" s="22"/>
      <c r="P39" s="22"/>
    </row>
    <row r="40" spans="1:16" ht="39" customHeight="1">
      <c r="A40" s="22"/>
      <c r="B40" s="35"/>
      <c r="C40" s="1242" t="s">
        <v>576</v>
      </c>
      <c r="D40" s="1243"/>
      <c r="E40" s="1244"/>
      <c r="F40" s="36">
        <v>0.03</v>
      </c>
      <c r="G40" s="37">
        <v>0.03</v>
      </c>
      <c r="H40" s="37">
        <v>0.05</v>
      </c>
      <c r="I40" s="37">
        <v>0.03</v>
      </c>
      <c r="J40" s="38">
        <v>0.03</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577</v>
      </c>
      <c r="D42" s="1243"/>
      <c r="E42" s="1244"/>
      <c r="F42" s="36" t="s">
        <v>521</v>
      </c>
      <c r="G42" s="37" t="s">
        <v>521</v>
      </c>
      <c r="H42" s="37" t="s">
        <v>521</v>
      </c>
      <c r="I42" s="37" t="s">
        <v>521</v>
      </c>
      <c r="J42" s="38" t="s">
        <v>521</v>
      </c>
      <c r="K42" s="22"/>
      <c r="L42" s="22"/>
      <c r="M42" s="22"/>
      <c r="N42" s="22"/>
      <c r="O42" s="22"/>
      <c r="P42" s="22"/>
    </row>
    <row r="43" spans="1:16" ht="39" customHeight="1" thickBot="1">
      <c r="A43" s="22"/>
      <c r="B43" s="40"/>
      <c r="C43" s="1245" t="s">
        <v>578</v>
      </c>
      <c r="D43" s="1246"/>
      <c r="E43" s="1247"/>
      <c r="F43" s="41" t="s">
        <v>521</v>
      </c>
      <c r="G43" s="42" t="s">
        <v>521</v>
      </c>
      <c r="H43" s="42" t="s">
        <v>521</v>
      </c>
      <c r="I43" s="42" t="s">
        <v>521</v>
      </c>
      <c r="J43" s="43" t="s">
        <v>521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yIcTynuMocItRvC9aF3cskt2uy2AvXLlfy6HZpFPyYvVtsciRLy767AySeHTJEWGJ0C2W4nwZjVH7rP9B/B8g==" saltValue="oHdd0q5YqET7eq2aG4dm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3"/>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68" t="s">
        <v>11</v>
      </c>
      <c r="C45" s="1269"/>
      <c r="D45" s="58"/>
      <c r="E45" s="1274" t="s">
        <v>12</v>
      </c>
      <c r="F45" s="1274"/>
      <c r="G45" s="1274"/>
      <c r="H45" s="1274"/>
      <c r="I45" s="1274"/>
      <c r="J45" s="1275"/>
      <c r="K45" s="59">
        <v>1344</v>
      </c>
      <c r="L45" s="60">
        <v>1254</v>
      </c>
      <c r="M45" s="60">
        <v>1122</v>
      </c>
      <c r="N45" s="60">
        <v>1092</v>
      </c>
      <c r="O45" s="61">
        <v>1063</v>
      </c>
      <c r="P45" s="48"/>
      <c r="Q45" s="48"/>
      <c r="R45" s="48"/>
      <c r="S45" s="48"/>
      <c r="T45" s="48"/>
      <c r="U45" s="48"/>
    </row>
    <row r="46" spans="1:21" ht="30.75" customHeight="1">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c r="A48" s="48"/>
      <c r="B48" s="1270"/>
      <c r="C48" s="1271"/>
      <c r="D48" s="62"/>
      <c r="E48" s="1252" t="s">
        <v>15</v>
      </c>
      <c r="F48" s="1252"/>
      <c r="G48" s="1252"/>
      <c r="H48" s="1252"/>
      <c r="I48" s="1252"/>
      <c r="J48" s="1253"/>
      <c r="K48" s="63">
        <v>249</v>
      </c>
      <c r="L48" s="64">
        <v>236</v>
      </c>
      <c r="M48" s="64">
        <v>241</v>
      </c>
      <c r="N48" s="64">
        <v>261</v>
      </c>
      <c r="O48" s="65">
        <v>264</v>
      </c>
      <c r="P48" s="48"/>
      <c r="Q48" s="48"/>
      <c r="R48" s="48"/>
      <c r="S48" s="48"/>
      <c r="T48" s="48"/>
      <c r="U48" s="48"/>
    </row>
    <row r="49" spans="1:21" ht="30.75" customHeight="1">
      <c r="A49" s="48"/>
      <c r="B49" s="1270"/>
      <c r="C49" s="1271"/>
      <c r="D49" s="62"/>
      <c r="E49" s="1252" t="s">
        <v>16</v>
      </c>
      <c r="F49" s="1252"/>
      <c r="G49" s="1252"/>
      <c r="H49" s="1252"/>
      <c r="I49" s="1252"/>
      <c r="J49" s="1253"/>
      <c r="K49" s="63" t="s">
        <v>521</v>
      </c>
      <c r="L49" s="64" t="s">
        <v>521</v>
      </c>
      <c r="M49" s="64" t="s">
        <v>521</v>
      </c>
      <c r="N49" s="64" t="s">
        <v>521</v>
      </c>
      <c r="O49" s="65" t="s">
        <v>521</v>
      </c>
      <c r="P49" s="48"/>
      <c r="Q49" s="48"/>
      <c r="R49" s="48"/>
      <c r="S49" s="48"/>
      <c r="T49" s="48"/>
      <c r="U49" s="48"/>
    </row>
    <row r="50" spans="1:21" ht="30.75" customHeight="1">
      <c r="A50" s="48"/>
      <c r="B50" s="1270"/>
      <c r="C50" s="1271"/>
      <c r="D50" s="62"/>
      <c r="E50" s="1252" t="s">
        <v>17</v>
      </c>
      <c r="F50" s="1252"/>
      <c r="G50" s="1252"/>
      <c r="H50" s="1252"/>
      <c r="I50" s="1252"/>
      <c r="J50" s="1253"/>
      <c r="K50" s="63">
        <v>5</v>
      </c>
      <c r="L50" s="64">
        <v>3</v>
      </c>
      <c r="M50" s="64">
        <v>3</v>
      </c>
      <c r="N50" s="64">
        <v>3</v>
      </c>
      <c r="O50" s="65">
        <v>2</v>
      </c>
      <c r="P50" s="48"/>
      <c r="Q50" s="48"/>
      <c r="R50" s="48"/>
      <c r="S50" s="48"/>
      <c r="T50" s="48"/>
      <c r="U50" s="48"/>
    </row>
    <row r="51" spans="1:21" ht="30.75" customHeight="1">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c r="A52" s="48"/>
      <c r="B52" s="1250" t="s">
        <v>19</v>
      </c>
      <c r="C52" s="1251"/>
      <c r="D52" s="66"/>
      <c r="E52" s="1252" t="s">
        <v>20</v>
      </c>
      <c r="F52" s="1252"/>
      <c r="G52" s="1252"/>
      <c r="H52" s="1252"/>
      <c r="I52" s="1252"/>
      <c r="J52" s="1253"/>
      <c r="K52" s="63">
        <v>990</v>
      </c>
      <c r="L52" s="64">
        <v>923</v>
      </c>
      <c r="M52" s="64">
        <v>824</v>
      </c>
      <c r="N52" s="64">
        <v>816</v>
      </c>
      <c r="O52" s="65">
        <v>845</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608</v>
      </c>
      <c r="L53" s="69">
        <v>570</v>
      </c>
      <c r="M53" s="69">
        <v>542</v>
      </c>
      <c r="N53" s="69">
        <v>540</v>
      </c>
      <c r="O53" s="70">
        <v>484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c r="B57" s="1258" t="s">
        <v>25</v>
      </c>
      <c r="C57" s="1259"/>
      <c r="D57" s="1262" t="s">
        <v>26</v>
      </c>
      <c r="E57" s="1263"/>
      <c r="F57" s="1263"/>
      <c r="G57" s="1263"/>
      <c r="H57" s="1263"/>
      <c r="I57" s="1263"/>
      <c r="J57" s="1264"/>
      <c r="K57" s="83" t="s">
        <v>521</v>
      </c>
      <c r="L57" s="84" t="s">
        <v>521</v>
      </c>
      <c r="M57" s="84" t="s">
        <v>521</v>
      </c>
      <c r="N57" s="84" t="s">
        <v>521</v>
      </c>
      <c r="O57" s="85" t="s">
        <v>521</v>
      </c>
    </row>
    <row r="58" spans="1:21" ht="31.5" customHeight="1" thickBot="1">
      <c r="B58" s="1260"/>
      <c r="C58" s="1261"/>
      <c r="D58" s="1265" t="s">
        <v>27</v>
      </c>
      <c r="E58" s="1266"/>
      <c r="F58" s="1266"/>
      <c r="G58" s="1266"/>
      <c r="H58" s="1266"/>
      <c r="I58" s="1266"/>
      <c r="J58" s="1267"/>
      <c r="K58" s="86" t="s">
        <v>521</v>
      </c>
      <c r="L58" s="87" t="s">
        <v>521</v>
      </c>
      <c r="M58" s="87" t="s">
        <v>521</v>
      </c>
      <c r="N58" s="87" t="s">
        <v>521</v>
      </c>
      <c r="O58" s="88" t="s">
        <v>521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sheetData>
  <sheetProtection algorithmName="SHA-512" hashValue="YKlT+17QnzoPejaQ0ryI7k7eanManx37KVGfd7CDldQz0AIB5oXp1yTBzQ2BgiNWQptpdkwBV9oi1I2+xhQUGA==" saltValue="4nXlp+TX1GXdW3X79zal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88" t="s">
        <v>30</v>
      </c>
      <c r="C41" s="1289"/>
      <c r="D41" s="102"/>
      <c r="E41" s="1290" t="s">
        <v>31</v>
      </c>
      <c r="F41" s="1290"/>
      <c r="G41" s="1290"/>
      <c r="H41" s="1291"/>
      <c r="I41" s="103">
        <v>10719</v>
      </c>
      <c r="J41" s="104">
        <v>10669</v>
      </c>
      <c r="K41" s="104">
        <v>10642</v>
      </c>
      <c r="L41" s="104">
        <v>10637</v>
      </c>
      <c r="M41" s="105">
        <v>11002</v>
      </c>
    </row>
    <row r="42" spans="2:13" ht="27.75" customHeight="1">
      <c r="B42" s="1278"/>
      <c r="C42" s="1279"/>
      <c r="D42" s="106"/>
      <c r="E42" s="1282" t="s">
        <v>32</v>
      </c>
      <c r="F42" s="1282"/>
      <c r="G42" s="1282"/>
      <c r="H42" s="1283"/>
      <c r="I42" s="107">
        <v>16</v>
      </c>
      <c r="J42" s="108">
        <v>13</v>
      </c>
      <c r="K42" s="108">
        <v>10</v>
      </c>
      <c r="L42" s="108">
        <v>7</v>
      </c>
      <c r="M42" s="109">
        <v>4</v>
      </c>
    </row>
    <row r="43" spans="2:13" ht="27.75" customHeight="1">
      <c r="B43" s="1278"/>
      <c r="C43" s="1279"/>
      <c r="D43" s="106"/>
      <c r="E43" s="1282" t="s">
        <v>33</v>
      </c>
      <c r="F43" s="1282"/>
      <c r="G43" s="1282"/>
      <c r="H43" s="1283"/>
      <c r="I43" s="107">
        <v>3439</v>
      </c>
      <c r="J43" s="108">
        <v>3293</v>
      </c>
      <c r="K43" s="108">
        <v>3189</v>
      </c>
      <c r="L43" s="108">
        <v>3150</v>
      </c>
      <c r="M43" s="109">
        <v>3293</v>
      </c>
    </row>
    <row r="44" spans="2:13" ht="27.75" customHeight="1">
      <c r="B44" s="1278"/>
      <c r="C44" s="1279"/>
      <c r="D44" s="106"/>
      <c r="E44" s="1282" t="s">
        <v>34</v>
      </c>
      <c r="F44" s="1282"/>
      <c r="G44" s="1282"/>
      <c r="H44" s="1283"/>
      <c r="I44" s="107" t="s">
        <v>521</v>
      </c>
      <c r="J44" s="108" t="s">
        <v>521</v>
      </c>
      <c r="K44" s="108" t="s">
        <v>521</v>
      </c>
      <c r="L44" s="108" t="s">
        <v>521</v>
      </c>
      <c r="M44" s="109" t="s">
        <v>521</v>
      </c>
    </row>
    <row r="45" spans="2:13" ht="27.75" customHeight="1">
      <c r="B45" s="1278"/>
      <c r="C45" s="1279"/>
      <c r="D45" s="106"/>
      <c r="E45" s="1282" t="s">
        <v>35</v>
      </c>
      <c r="F45" s="1282"/>
      <c r="G45" s="1282"/>
      <c r="H45" s="1283"/>
      <c r="I45" s="107">
        <v>3285</v>
      </c>
      <c r="J45" s="108">
        <v>3225</v>
      </c>
      <c r="K45" s="108">
        <v>3148</v>
      </c>
      <c r="L45" s="108">
        <v>2950</v>
      </c>
      <c r="M45" s="109">
        <v>2841</v>
      </c>
    </row>
    <row r="46" spans="2:13" ht="27.75" customHeight="1">
      <c r="B46" s="1278"/>
      <c r="C46" s="1279"/>
      <c r="D46" s="110"/>
      <c r="E46" s="1282" t="s">
        <v>36</v>
      </c>
      <c r="F46" s="1282"/>
      <c r="G46" s="1282"/>
      <c r="H46" s="1283"/>
      <c r="I46" s="107">
        <v>239</v>
      </c>
      <c r="J46" s="108">
        <v>112</v>
      </c>
      <c r="K46" s="108">
        <v>81</v>
      </c>
      <c r="L46" s="108">
        <v>53</v>
      </c>
      <c r="M46" s="109">
        <v>65</v>
      </c>
    </row>
    <row r="47" spans="2:13" ht="27.75" customHeight="1">
      <c r="B47" s="1278"/>
      <c r="C47" s="1279"/>
      <c r="D47" s="111"/>
      <c r="E47" s="1292" t="s">
        <v>37</v>
      </c>
      <c r="F47" s="1293"/>
      <c r="G47" s="1293"/>
      <c r="H47" s="1294"/>
      <c r="I47" s="107" t="s">
        <v>521</v>
      </c>
      <c r="J47" s="108" t="s">
        <v>521</v>
      </c>
      <c r="K47" s="108" t="s">
        <v>521</v>
      </c>
      <c r="L47" s="108" t="s">
        <v>521</v>
      </c>
      <c r="M47" s="109" t="s">
        <v>521</v>
      </c>
    </row>
    <row r="48" spans="2:13" ht="27.75" customHeight="1">
      <c r="B48" s="1278"/>
      <c r="C48" s="1279"/>
      <c r="D48" s="106"/>
      <c r="E48" s="1282" t="s">
        <v>38</v>
      </c>
      <c r="F48" s="1282"/>
      <c r="G48" s="1282"/>
      <c r="H48" s="1283"/>
      <c r="I48" s="107" t="s">
        <v>521</v>
      </c>
      <c r="J48" s="108" t="s">
        <v>521</v>
      </c>
      <c r="K48" s="108" t="s">
        <v>521</v>
      </c>
      <c r="L48" s="108" t="s">
        <v>521</v>
      </c>
      <c r="M48" s="109" t="s">
        <v>521</v>
      </c>
    </row>
    <row r="49" spans="2:13" ht="27.75" customHeight="1">
      <c r="B49" s="1280"/>
      <c r="C49" s="1281"/>
      <c r="D49" s="106"/>
      <c r="E49" s="1282" t="s">
        <v>39</v>
      </c>
      <c r="F49" s="1282"/>
      <c r="G49" s="1282"/>
      <c r="H49" s="1283"/>
      <c r="I49" s="107" t="s">
        <v>521</v>
      </c>
      <c r="J49" s="108" t="s">
        <v>521</v>
      </c>
      <c r="K49" s="108" t="s">
        <v>521</v>
      </c>
      <c r="L49" s="108" t="s">
        <v>521</v>
      </c>
      <c r="M49" s="109" t="s">
        <v>521</v>
      </c>
    </row>
    <row r="50" spans="2:13" ht="27.75" customHeight="1">
      <c r="B50" s="1276" t="s">
        <v>40</v>
      </c>
      <c r="C50" s="1277"/>
      <c r="D50" s="112"/>
      <c r="E50" s="1282" t="s">
        <v>41</v>
      </c>
      <c r="F50" s="1282"/>
      <c r="G50" s="1282"/>
      <c r="H50" s="1283"/>
      <c r="I50" s="107">
        <v>1790</v>
      </c>
      <c r="J50" s="108">
        <v>1930</v>
      </c>
      <c r="K50" s="108">
        <v>2224</v>
      </c>
      <c r="L50" s="108">
        <v>2718</v>
      </c>
      <c r="M50" s="109">
        <v>4004</v>
      </c>
    </row>
    <row r="51" spans="2:13" ht="27.75" customHeight="1">
      <c r="B51" s="1278"/>
      <c r="C51" s="1279"/>
      <c r="D51" s="106"/>
      <c r="E51" s="1282" t="s">
        <v>42</v>
      </c>
      <c r="F51" s="1282"/>
      <c r="G51" s="1282"/>
      <c r="H51" s="1283"/>
      <c r="I51" s="107">
        <v>579</v>
      </c>
      <c r="J51" s="108">
        <v>610</v>
      </c>
      <c r="K51" s="108">
        <v>695</v>
      </c>
      <c r="L51" s="108">
        <v>694</v>
      </c>
      <c r="M51" s="109">
        <v>693</v>
      </c>
    </row>
    <row r="52" spans="2:13" ht="27.75" customHeight="1">
      <c r="B52" s="1280"/>
      <c r="C52" s="1281"/>
      <c r="D52" s="106"/>
      <c r="E52" s="1282" t="s">
        <v>43</v>
      </c>
      <c r="F52" s="1282"/>
      <c r="G52" s="1282"/>
      <c r="H52" s="1283"/>
      <c r="I52" s="107">
        <v>8909</v>
      </c>
      <c r="J52" s="108">
        <v>8926</v>
      </c>
      <c r="K52" s="108">
        <v>8993</v>
      </c>
      <c r="L52" s="108">
        <v>9157</v>
      </c>
      <c r="M52" s="109">
        <v>9539</v>
      </c>
    </row>
    <row r="53" spans="2:13" ht="27.75" customHeight="1" thickBot="1">
      <c r="B53" s="1284" t="s">
        <v>44</v>
      </c>
      <c r="C53" s="1285"/>
      <c r="D53" s="113"/>
      <c r="E53" s="1286" t="s">
        <v>45</v>
      </c>
      <c r="F53" s="1286"/>
      <c r="G53" s="1286"/>
      <c r="H53" s="1287"/>
      <c r="I53" s="114">
        <v>6420</v>
      </c>
      <c r="J53" s="115">
        <v>5847</v>
      </c>
      <c r="K53" s="115">
        <v>5157</v>
      </c>
      <c r="L53" s="115">
        <v>4229</v>
      </c>
      <c r="M53" s="116">
        <v>2969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F+OmfErrFfbtfQaILeUKvnWSLQlA5Su4PPyM1AU05cV8HBT51MSU7R43Te9OESsvVDVOl9dKr+HiLCa9o4MpQ==" saltValue="uXYjfN/Ti7wagq4jKvNS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3" t="s">
        <v>48</v>
      </c>
      <c r="D55" s="1303"/>
      <c r="E55" s="1304"/>
      <c r="F55" s="128">
        <v>1116</v>
      </c>
      <c r="G55" s="128">
        <v>1176</v>
      </c>
      <c r="H55" s="129">
        <v>1242</v>
      </c>
    </row>
    <row r="56" spans="2:8" ht="52.5" customHeight="1">
      <c r="B56" s="130"/>
      <c r="C56" s="1305" t="s">
        <v>49</v>
      </c>
      <c r="D56" s="1305"/>
      <c r="E56" s="1306"/>
      <c r="F56" s="131">
        <v>312</v>
      </c>
      <c r="G56" s="131">
        <v>329</v>
      </c>
      <c r="H56" s="132">
        <v>338</v>
      </c>
    </row>
    <row r="57" spans="2:8" ht="53.25" customHeight="1">
      <c r="B57" s="130"/>
      <c r="C57" s="1307" t="s">
        <v>50</v>
      </c>
      <c r="D57" s="1307"/>
      <c r="E57" s="1308"/>
      <c r="F57" s="133">
        <v>569</v>
      </c>
      <c r="G57" s="133">
        <v>858</v>
      </c>
      <c r="H57" s="134">
        <v>2028</v>
      </c>
    </row>
    <row r="58" spans="2:8" ht="45.75" customHeight="1">
      <c r="B58" s="135"/>
      <c r="C58" s="1295" t="s">
        <v>598</v>
      </c>
      <c r="D58" s="1296"/>
      <c r="E58" s="1297"/>
      <c r="F58" s="136">
        <v>338</v>
      </c>
      <c r="G58" s="136">
        <v>603</v>
      </c>
      <c r="H58" s="137">
        <v>1749</v>
      </c>
    </row>
    <row r="59" spans="2:8" ht="45.75" customHeight="1">
      <c r="B59" s="135"/>
      <c r="C59" s="1295" t="s">
        <v>599</v>
      </c>
      <c r="D59" s="1296"/>
      <c r="E59" s="1297"/>
      <c r="F59" s="136">
        <v>122</v>
      </c>
      <c r="G59" s="136">
        <v>143</v>
      </c>
      <c r="H59" s="137">
        <v>166</v>
      </c>
    </row>
    <row r="60" spans="2:8" ht="45.75" customHeight="1">
      <c r="B60" s="135"/>
      <c r="C60" s="1295" t="s">
        <v>600</v>
      </c>
      <c r="D60" s="1296"/>
      <c r="E60" s="1297"/>
      <c r="F60" s="136">
        <v>80</v>
      </c>
      <c r="G60" s="136">
        <v>80</v>
      </c>
      <c r="H60" s="137">
        <v>80</v>
      </c>
    </row>
    <row r="61" spans="2:8" ht="45.75" customHeight="1">
      <c r="B61" s="135"/>
      <c r="C61" s="1295" t="s">
        <v>601</v>
      </c>
      <c r="D61" s="1296"/>
      <c r="E61" s="1297"/>
      <c r="F61" s="136">
        <v>10</v>
      </c>
      <c r="G61" s="136">
        <v>10</v>
      </c>
      <c r="H61" s="137">
        <v>10</v>
      </c>
    </row>
    <row r="62" spans="2:8" ht="45.75" customHeight="1" thickBot="1">
      <c r="B62" s="138"/>
      <c r="C62" s="1298" t="s">
        <v>602</v>
      </c>
      <c r="D62" s="1299"/>
      <c r="E62" s="1300"/>
      <c r="F62" s="139">
        <v>10</v>
      </c>
      <c r="G62" s="139">
        <v>10</v>
      </c>
      <c r="H62" s="140">
        <v>10</v>
      </c>
    </row>
    <row r="63" spans="2:8" ht="52.5" customHeight="1" thickBot="1">
      <c r="B63" s="141"/>
      <c r="C63" s="1301" t="s">
        <v>51</v>
      </c>
      <c r="D63" s="1301"/>
      <c r="E63" s="1302"/>
      <c r="F63" s="142">
        <v>1997</v>
      </c>
      <c r="G63" s="142">
        <v>2362</v>
      </c>
      <c r="H63" s="143">
        <v>3607</v>
      </c>
    </row>
    <row r="64" spans="2:8" ht="15" customHeight="1"/>
  </sheetData>
  <sheetProtection algorithmName="SHA-512" hashValue="dTkhHKH5LQyksx18UI1Ay3sHs76tlxqn6RfEQVKLmuu+yjEo5lygdlpL9TY3agTORsQrNIhBfU6VoaX8l1D8uQ==" saltValue="V1WPr3baMrCKI6fnik+H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608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610</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563</v>
      </c>
      <c r="BQ50" s="1322"/>
      <c r="BR50" s="1322"/>
      <c r="BS50" s="1322"/>
      <c r="BT50" s="1322"/>
      <c r="BU50" s="1322"/>
      <c r="BV50" s="1322"/>
      <c r="BW50" s="1322"/>
      <c r="BX50" s="1322" t="s">
        <v>564</v>
      </c>
      <c r="BY50" s="1322"/>
      <c r="BZ50" s="1322"/>
      <c r="CA50" s="1322"/>
      <c r="CB50" s="1322"/>
      <c r="CC50" s="1322"/>
      <c r="CD50" s="1322"/>
      <c r="CE50" s="1322"/>
      <c r="CF50" s="1322" t="s">
        <v>565</v>
      </c>
      <c r="CG50" s="1322"/>
      <c r="CH50" s="1322"/>
      <c r="CI50" s="1322"/>
      <c r="CJ50" s="1322"/>
      <c r="CK50" s="1322"/>
      <c r="CL50" s="1322"/>
      <c r="CM50" s="1322"/>
      <c r="CN50" s="1322" t="s">
        <v>566</v>
      </c>
      <c r="CO50" s="1322"/>
      <c r="CP50" s="1322"/>
      <c r="CQ50" s="1322"/>
      <c r="CR50" s="1322"/>
      <c r="CS50" s="1322"/>
      <c r="CT50" s="1322"/>
      <c r="CU50" s="1322"/>
      <c r="CV50" s="1322" t="s">
        <v>567</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611</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3">
        <v>119</v>
      </c>
      <c r="BQ51" s="1323"/>
      <c r="BR51" s="1323"/>
      <c r="BS51" s="1323"/>
      <c r="BT51" s="1323"/>
      <c r="BU51" s="1323"/>
      <c r="BV51" s="1323"/>
      <c r="BW51" s="1323"/>
      <c r="BX51" s="1323">
        <v>110.7</v>
      </c>
      <c r="BY51" s="1323"/>
      <c r="BZ51" s="1323"/>
      <c r="CA51" s="1323"/>
      <c r="CB51" s="1323"/>
      <c r="CC51" s="1323"/>
      <c r="CD51" s="1323"/>
      <c r="CE51" s="1323"/>
      <c r="CF51" s="1323">
        <v>98.5</v>
      </c>
      <c r="CG51" s="1323"/>
      <c r="CH51" s="1323"/>
      <c r="CI51" s="1323"/>
      <c r="CJ51" s="1323"/>
      <c r="CK51" s="1323"/>
      <c r="CL51" s="1323"/>
      <c r="CM51" s="1323"/>
      <c r="CN51" s="1323">
        <v>80.099999999999994</v>
      </c>
      <c r="CO51" s="1323"/>
      <c r="CP51" s="1323"/>
      <c r="CQ51" s="1323"/>
      <c r="CR51" s="1323"/>
      <c r="CS51" s="1323"/>
      <c r="CT51" s="1323"/>
      <c r="CU51" s="1323"/>
      <c r="CV51" s="1323">
        <v>56.6</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613</v>
      </c>
      <c r="BC53" s="1325"/>
      <c r="BD53" s="1325"/>
      <c r="BE53" s="1325"/>
      <c r="BF53" s="1325"/>
      <c r="BG53" s="1325"/>
      <c r="BH53" s="1325"/>
      <c r="BI53" s="1325"/>
      <c r="BJ53" s="1325"/>
      <c r="BK53" s="1325"/>
      <c r="BL53" s="1325"/>
      <c r="BM53" s="1325"/>
      <c r="BN53" s="1325"/>
      <c r="BO53" s="1325"/>
      <c r="BP53" s="1323">
        <v>60.7</v>
      </c>
      <c r="BQ53" s="1323"/>
      <c r="BR53" s="1323"/>
      <c r="BS53" s="1323"/>
      <c r="BT53" s="1323"/>
      <c r="BU53" s="1323"/>
      <c r="BV53" s="1323"/>
      <c r="BW53" s="1323"/>
      <c r="BX53" s="1323">
        <v>61.1</v>
      </c>
      <c r="BY53" s="1323"/>
      <c r="BZ53" s="1323"/>
      <c r="CA53" s="1323"/>
      <c r="CB53" s="1323"/>
      <c r="CC53" s="1323"/>
      <c r="CD53" s="1323"/>
      <c r="CE53" s="1323"/>
      <c r="CF53" s="1323">
        <v>61.1</v>
      </c>
      <c r="CG53" s="1323"/>
      <c r="CH53" s="1323"/>
      <c r="CI53" s="1323"/>
      <c r="CJ53" s="1323"/>
      <c r="CK53" s="1323"/>
      <c r="CL53" s="1323"/>
      <c r="CM53" s="1323"/>
      <c r="CN53" s="1323">
        <v>61.6</v>
      </c>
      <c r="CO53" s="1323"/>
      <c r="CP53" s="1323"/>
      <c r="CQ53" s="1323"/>
      <c r="CR53" s="1323"/>
      <c r="CS53" s="1323"/>
      <c r="CT53" s="1323"/>
      <c r="CU53" s="1323"/>
      <c r="CV53" s="1323">
        <v>61.5</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614</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3">
        <v>58.5</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613</v>
      </c>
      <c r="BC57" s="1325"/>
      <c r="BD57" s="1325"/>
      <c r="BE57" s="1325"/>
      <c r="BF57" s="1325"/>
      <c r="BG57" s="1325"/>
      <c r="BH57" s="1325"/>
      <c r="BI57" s="1325"/>
      <c r="BJ57" s="1325"/>
      <c r="BK57" s="1325"/>
      <c r="BL57" s="1325"/>
      <c r="BM57" s="1325"/>
      <c r="BN57" s="1325"/>
      <c r="BO57" s="1325"/>
      <c r="BP57" s="1323">
        <v>52.9</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615</v>
      </c>
    </row>
    <row r="64" spans="1:109">
      <c r="B64" s="395"/>
      <c r="G64" s="402"/>
      <c r="I64" s="415"/>
      <c r="J64" s="415"/>
      <c r="K64" s="415"/>
      <c r="L64" s="415"/>
      <c r="M64" s="415"/>
      <c r="N64" s="416"/>
      <c r="AM64" s="402"/>
      <c r="AN64" s="402" t="s">
        <v>608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9" t="s">
        <v>616</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610</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563</v>
      </c>
      <c r="BQ72" s="1322"/>
      <c r="BR72" s="1322"/>
      <c r="BS72" s="1322"/>
      <c r="BT72" s="1322"/>
      <c r="BU72" s="1322"/>
      <c r="BV72" s="1322"/>
      <c r="BW72" s="1322"/>
      <c r="BX72" s="1322" t="s">
        <v>564</v>
      </c>
      <c r="BY72" s="1322"/>
      <c r="BZ72" s="1322"/>
      <c r="CA72" s="1322"/>
      <c r="CB72" s="1322"/>
      <c r="CC72" s="1322"/>
      <c r="CD72" s="1322"/>
      <c r="CE72" s="1322"/>
      <c r="CF72" s="1322" t="s">
        <v>565</v>
      </c>
      <c r="CG72" s="1322"/>
      <c r="CH72" s="1322"/>
      <c r="CI72" s="1322"/>
      <c r="CJ72" s="1322"/>
      <c r="CK72" s="1322"/>
      <c r="CL72" s="1322"/>
      <c r="CM72" s="1322"/>
      <c r="CN72" s="1322" t="s">
        <v>566</v>
      </c>
      <c r="CO72" s="1322"/>
      <c r="CP72" s="1322"/>
      <c r="CQ72" s="1322"/>
      <c r="CR72" s="1322"/>
      <c r="CS72" s="1322"/>
      <c r="CT72" s="1322"/>
      <c r="CU72" s="1322"/>
      <c r="CV72" s="1322" t="s">
        <v>567</v>
      </c>
      <c r="CW72" s="1322"/>
      <c r="CX72" s="1322"/>
      <c r="CY72" s="1322"/>
      <c r="CZ72" s="1322"/>
      <c r="DA72" s="1322"/>
      <c r="DB72" s="1322"/>
      <c r="DC72" s="1322"/>
    </row>
    <row r="73" spans="2:107">
      <c r="B73" s="395"/>
      <c r="G73" s="1328"/>
      <c r="H73" s="1328"/>
      <c r="I73" s="1328"/>
      <c r="J73" s="1328"/>
      <c r="K73" s="1338"/>
      <c r="L73" s="1338"/>
      <c r="M73" s="1338"/>
      <c r="N73" s="1338"/>
      <c r="AM73" s="404"/>
      <c r="AN73" s="1325" t="s">
        <v>611</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v>119</v>
      </c>
      <c r="BQ73" s="1323"/>
      <c r="BR73" s="1323"/>
      <c r="BS73" s="1323"/>
      <c r="BT73" s="1323"/>
      <c r="BU73" s="1323"/>
      <c r="BV73" s="1323"/>
      <c r="BW73" s="1323"/>
      <c r="BX73" s="1323">
        <v>110.7</v>
      </c>
      <c r="BY73" s="1323"/>
      <c r="BZ73" s="1323"/>
      <c r="CA73" s="1323"/>
      <c r="CB73" s="1323"/>
      <c r="CC73" s="1323"/>
      <c r="CD73" s="1323"/>
      <c r="CE73" s="1323"/>
      <c r="CF73" s="1323">
        <v>98.5</v>
      </c>
      <c r="CG73" s="1323"/>
      <c r="CH73" s="1323"/>
      <c r="CI73" s="1323"/>
      <c r="CJ73" s="1323"/>
      <c r="CK73" s="1323"/>
      <c r="CL73" s="1323"/>
      <c r="CM73" s="1323"/>
      <c r="CN73" s="1323">
        <v>80.099999999999994</v>
      </c>
      <c r="CO73" s="1323"/>
      <c r="CP73" s="1323"/>
      <c r="CQ73" s="1323"/>
      <c r="CR73" s="1323"/>
      <c r="CS73" s="1323"/>
      <c r="CT73" s="1323"/>
      <c r="CU73" s="1323"/>
      <c r="CV73" s="1323">
        <v>56.6</v>
      </c>
      <c r="CW73" s="1323"/>
      <c r="CX73" s="1323"/>
      <c r="CY73" s="1323"/>
      <c r="CZ73" s="1323"/>
      <c r="DA73" s="1323"/>
      <c r="DB73" s="1323"/>
      <c r="DC73" s="1323"/>
    </row>
    <row r="74" spans="2:107">
      <c r="B74" s="395"/>
      <c r="G74" s="1328"/>
      <c r="H74" s="1328"/>
      <c r="I74" s="1328"/>
      <c r="J74" s="1328"/>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617</v>
      </c>
      <c r="BC75" s="1325"/>
      <c r="BD75" s="1325"/>
      <c r="BE75" s="1325"/>
      <c r="BF75" s="1325"/>
      <c r="BG75" s="1325"/>
      <c r="BH75" s="1325"/>
      <c r="BI75" s="1325"/>
      <c r="BJ75" s="1325"/>
      <c r="BK75" s="1325"/>
      <c r="BL75" s="1325"/>
      <c r="BM75" s="1325"/>
      <c r="BN75" s="1325"/>
      <c r="BO75" s="1325"/>
      <c r="BP75" s="1323">
        <v>12</v>
      </c>
      <c r="BQ75" s="1323"/>
      <c r="BR75" s="1323"/>
      <c r="BS75" s="1323"/>
      <c r="BT75" s="1323"/>
      <c r="BU75" s="1323"/>
      <c r="BV75" s="1323"/>
      <c r="BW75" s="1323"/>
      <c r="BX75" s="1323">
        <v>11.3</v>
      </c>
      <c r="BY75" s="1323"/>
      <c r="BZ75" s="1323"/>
      <c r="CA75" s="1323"/>
      <c r="CB75" s="1323"/>
      <c r="CC75" s="1323"/>
      <c r="CD75" s="1323"/>
      <c r="CE75" s="1323"/>
      <c r="CF75" s="1323">
        <v>10.8</v>
      </c>
      <c r="CG75" s="1323"/>
      <c r="CH75" s="1323"/>
      <c r="CI75" s="1323"/>
      <c r="CJ75" s="1323"/>
      <c r="CK75" s="1323"/>
      <c r="CL75" s="1323"/>
      <c r="CM75" s="1323"/>
      <c r="CN75" s="1323">
        <v>10.4</v>
      </c>
      <c r="CO75" s="1323"/>
      <c r="CP75" s="1323"/>
      <c r="CQ75" s="1323"/>
      <c r="CR75" s="1323"/>
      <c r="CS75" s="1323"/>
      <c r="CT75" s="1323"/>
      <c r="CU75" s="1323"/>
      <c r="CV75" s="1323">
        <v>9.9</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38"/>
      <c r="L77" s="1338"/>
      <c r="M77" s="1338"/>
      <c r="N77" s="1338"/>
      <c r="AN77" s="1322" t="s">
        <v>614</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58.5</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9"/>
      <c r="L79" s="1339"/>
      <c r="M79" s="1339"/>
      <c r="N79" s="1339"/>
      <c r="AN79" s="1322"/>
      <c r="AO79" s="1322"/>
      <c r="AP79" s="1322"/>
      <c r="AQ79" s="1322"/>
      <c r="AR79" s="1322"/>
      <c r="AS79" s="1322"/>
      <c r="AT79" s="1322"/>
      <c r="AU79" s="1322"/>
      <c r="AV79" s="1322"/>
      <c r="AW79" s="1322"/>
      <c r="AX79" s="1322"/>
      <c r="AY79" s="1322"/>
      <c r="AZ79" s="1322"/>
      <c r="BA79" s="1322"/>
      <c r="BB79" s="1325" t="s">
        <v>617</v>
      </c>
      <c r="BC79" s="1325"/>
      <c r="BD79" s="1325"/>
      <c r="BE79" s="1325"/>
      <c r="BF79" s="1325"/>
      <c r="BG79" s="1325"/>
      <c r="BH79" s="1325"/>
      <c r="BI79" s="1325"/>
      <c r="BJ79" s="1325"/>
      <c r="BK79" s="1325"/>
      <c r="BL79" s="1325"/>
      <c r="BM79" s="1325"/>
      <c r="BN79" s="1325"/>
      <c r="BO79" s="1325"/>
      <c r="BP79" s="1323">
        <v>10.7</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c r="B80" s="395"/>
      <c r="G80" s="1318"/>
      <c r="H80" s="1318"/>
      <c r="I80" s="1327"/>
      <c r="J80" s="1327"/>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kK3R2wXVYGh94tnKu29KSvNtNKAkCmB+unc6AiVPtGZx5GqzX5W6X8C6stoO3Z33DcQN9J1GfdSia5B15MB3Lg==" saltValue="DSB43BwR4oBM1FwAUNzjb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row r="126" spans="34:122" ht="13.5" hidden="1" customHeight="1"/>
    <row r="127" spans="34:122" ht="13.5" hidden="1" customHeight="1"/>
    <row r="128" spans="34:122" ht="13.5" hidden="1" customHeight="1"/>
    <row r="129" ht="13.5" hidden="1" customHeight="1"/>
    <row r="130" ht="13.5" hidden="1" customHeight="1"/>
    <row r="131" ht="13.5" hidden="1" customHeight="1"/>
  </sheetData>
  <sheetProtection algorithmName="SHA-512" hashValue="PAO+9o1Fki3vtkB6OvepaSru+c0Xv4RUmflneCEABbzaYs1t0V/7rJcBa0rFrgJwqdZQ7jWIQAXjf+qM3V4f8g==" saltValue="wauxu/8PdLxoyxRzb8rE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509</v>
      </c>
    </row>
  </sheetData>
  <sheetProtection algorithmName="SHA-512" hashValue="z2MYWPqZpiL/udVaaRL0JdOrLhND+5dWhcC+4S8xhKm2thZbkzghxPyMDXUtRq5yOvVC+NGtcRkNBAelwUcPLA==" saltValue="xAK2H9iTW0laIKmYUPeno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59942</v>
      </c>
      <c r="E3" s="162"/>
      <c r="F3" s="163">
        <v>85459</v>
      </c>
      <c r="G3" s="164"/>
      <c r="H3" s="165"/>
    </row>
    <row r="4" spans="1:8">
      <c r="A4" s="166"/>
      <c r="B4" s="167"/>
      <c r="C4" s="168"/>
      <c r="D4" s="169">
        <v>34104</v>
      </c>
      <c r="E4" s="170"/>
      <c r="F4" s="171">
        <v>44378</v>
      </c>
      <c r="G4" s="172"/>
      <c r="H4" s="173"/>
    </row>
    <row r="5" spans="1:8">
      <c r="A5" s="154" t="s">
        <v>555</v>
      </c>
      <c r="B5" s="159"/>
      <c r="C5" s="160"/>
      <c r="D5" s="161">
        <v>66546</v>
      </c>
      <c r="E5" s="162"/>
      <c r="F5" s="163">
        <v>83280</v>
      </c>
      <c r="G5" s="164"/>
      <c r="H5" s="165"/>
    </row>
    <row r="6" spans="1:8">
      <c r="A6" s="166"/>
      <c r="B6" s="167"/>
      <c r="C6" s="168"/>
      <c r="D6" s="169">
        <v>44524</v>
      </c>
      <c r="E6" s="170"/>
      <c r="F6" s="171">
        <v>43123</v>
      </c>
      <c r="G6" s="172"/>
      <c r="H6" s="173"/>
    </row>
    <row r="7" spans="1:8">
      <c r="A7" s="154" t="s">
        <v>556</v>
      </c>
      <c r="B7" s="159"/>
      <c r="C7" s="160"/>
      <c r="D7" s="161">
        <v>59392</v>
      </c>
      <c r="E7" s="162"/>
      <c r="F7" s="163">
        <v>88968</v>
      </c>
      <c r="G7" s="164"/>
      <c r="H7" s="165"/>
    </row>
    <row r="8" spans="1:8">
      <c r="A8" s="166"/>
      <c r="B8" s="167"/>
      <c r="C8" s="168"/>
      <c r="D8" s="169">
        <v>35977</v>
      </c>
      <c r="E8" s="170"/>
      <c r="F8" s="171">
        <v>45482</v>
      </c>
      <c r="G8" s="172"/>
      <c r="H8" s="173"/>
    </row>
    <row r="9" spans="1:8">
      <c r="A9" s="154" t="s">
        <v>557</v>
      </c>
      <c r="B9" s="159"/>
      <c r="C9" s="160"/>
      <c r="D9" s="161">
        <v>91967</v>
      </c>
      <c r="E9" s="162"/>
      <c r="F9" s="163">
        <v>85173</v>
      </c>
      <c r="G9" s="164"/>
      <c r="H9" s="165"/>
    </row>
    <row r="10" spans="1:8">
      <c r="A10" s="166"/>
      <c r="B10" s="167"/>
      <c r="C10" s="168"/>
      <c r="D10" s="169">
        <v>33823</v>
      </c>
      <c r="E10" s="170"/>
      <c r="F10" s="171">
        <v>43913</v>
      </c>
      <c r="G10" s="172"/>
      <c r="H10" s="173"/>
    </row>
    <row r="11" spans="1:8">
      <c r="A11" s="154" t="s">
        <v>558</v>
      </c>
      <c r="B11" s="159"/>
      <c r="C11" s="160"/>
      <c r="D11" s="161">
        <v>96158</v>
      </c>
      <c r="E11" s="162"/>
      <c r="F11" s="163">
        <v>94081</v>
      </c>
      <c r="G11" s="164"/>
      <c r="H11" s="165"/>
    </row>
    <row r="12" spans="1:8">
      <c r="A12" s="166"/>
      <c r="B12" s="167"/>
      <c r="C12" s="174"/>
      <c r="D12" s="169">
        <v>41781</v>
      </c>
      <c r="E12" s="170"/>
      <c r="F12" s="171">
        <v>48949</v>
      </c>
      <c r="G12" s="172"/>
      <c r="H12" s="173"/>
    </row>
    <row r="13" spans="1:8">
      <c r="A13" s="154"/>
      <c r="B13" s="159"/>
      <c r="C13" s="175"/>
      <c r="D13" s="176">
        <v>74801</v>
      </c>
      <c r="E13" s="177"/>
      <c r="F13" s="178">
        <v>87392</v>
      </c>
      <c r="G13" s="179"/>
      <c r="H13" s="165"/>
    </row>
    <row r="14" spans="1:8">
      <c r="A14" s="166"/>
      <c r="B14" s="167"/>
      <c r="C14" s="168"/>
      <c r="D14" s="169">
        <v>38042</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6.11</v>
      </c>
      <c r="C19" s="180">
        <f>ROUND(VALUE(SUBSTITUTE(実質収支比率等に係る経年分析!G$48,"▲","-")),2)</f>
        <v>5.83</v>
      </c>
      <c r="D19" s="180">
        <f>ROUND(VALUE(SUBSTITUTE(実質収支比率等に係る経年分析!H$48,"▲","-")),2)</f>
        <v>6.41</v>
      </c>
      <c r="E19" s="180">
        <f>ROUND(VALUE(SUBSTITUTE(実質収支比率等に係る経年分析!I$48,"▲","-")),2)</f>
        <v>6.65</v>
      </c>
      <c r="F19" s="180">
        <f>ROUND(VALUE(SUBSTITUTE(実質収支比率等に係る経年分析!J$48,"▲","-")),2)</f>
        <v>5.98</v>
      </c>
    </row>
    <row r="20" spans="1:11">
      <c r="A20" s="180" t="s">
        <v>55</v>
      </c>
      <c r="B20" s="180">
        <f>ROUND(VALUE(SUBSTITUTE(実質収支比率等に係る経年分析!F$47,"▲","-")),2)</f>
        <v>17.57</v>
      </c>
      <c r="C20" s="180">
        <f>ROUND(VALUE(SUBSTITUTE(実質収支比率等に係る経年分析!G$47,"▲","-")),2)</f>
        <v>17.47</v>
      </c>
      <c r="D20" s="180">
        <f>ROUND(VALUE(SUBSTITUTE(実質収支比率等に係る経年分析!H$47,"▲","-")),2)</f>
        <v>18.64</v>
      </c>
      <c r="E20" s="180">
        <f>ROUND(VALUE(SUBSTITUTE(実質収支比率等に係る経年分析!I$47,"▲","-")),2)</f>
        <v>19.510000000000002</v>
      </c>
      <c r="F20" s="180">
        <f>ROUND(VALUE(SUBSTITUTE(実質収支比率等に係る経年分析!J$47,"▲","-")),2)</f>
        <v>20.65</v>
      </c>
    </row>
    <row r="21" spans="1:11">
      <c r="A21" s="180" t="s">
        <v>56</v>
      </c>
      <c r="B21" s="180">
        <f>IF(ISNUMBER(VALUE(SUBSTITUTE(実質収支比率等に係る経年分析!F$49,"▲","-"))),ROUND(VALUE(SUBSTITUTE(実質収支比率等に係る経年分析!F$49,"▲","-")),2),NA())</f>
        <v>1.48</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1.97</v>
      </c>
      <c r="E21" s="180">
        <f>IF(ISNUMBER(VALUE(SUBSTITUTE(実質収支比率等に係る経年分析!I$49,"▲","-"))),ROUND(VALUE(SUBSTITUTE(実質収支比率等に係る経年分析!I$49,"▲","-")),2),NA())</f>
        <v>2.33</v>
      </c>
      <c r="F21" s="180">
        <f>IF(ISNUMBER(VALUE(SUBSTITUTE(実質収支比率等に係る経年分析!J$49,"▲","-"))),ROUND(VALUE(SUBSTITUTE(実質収支比率等に係る経年分析!J$49,"▲","-")),2),NA())</f>
        <v>1.19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枕崎市後期高齢者医療特別会計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c r="A31" s="181" t="str">
        <f>IF(連結実質赤字比率に係る赤字・黒字の構成分析!C$39="",NA(),連結実質赤字比率に係る赤字・黒字の構成分析!C$39)</f>
        <v>枕崎市国民健康保険特別会計</v>
      </c>
      <c r="B31" s="181">
        <f>IF(ROUND(VALUE(SUBSTITUTE(連結実質赤字比率に係る赤字・黒字の構成分析!F$39,"▲", "-")), 2) &lt; 0, ABS(ROUND(VALUE(SUBSTITUTE(連結実質赤字比率に係る赤字・黒字の構成分析!F$39,"▲", "-")), 2)), NA())</f>
        <v>1.36</v>
      </c>
      <c r="C31" s="181" t="e">
        <f>IF(ROUND(VALUE(SUBSTITUTE(連結実質赤字比率に係る赤字・黒字の構成分析!F$39,"▲", "-")), 2) &gt;= 0, ABS(ROUND(VALUE(SUBSTITUTE(連結実質赤字比率に係る赤字・黒字の構成分析!F$39,"▲", "-")), 2)), NA())</f>
        <v>#N/A</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c r="A32" s="181" t="str">
        <f>IF(連結実質赤字比率に係る赤字・黒字の構成分析!C$38="",NA(),連結実質赤字比率に係る赤字・黒字の構成分析!C$38)</f>
        <v>枕崎市公共下水道事業特別会計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c r="A33" s="181" t="str">
        <f>IF(連結実質赤字比率に係る赤字・黒字の構成分析!C$37="",NA(),連結実質赤字比率に係る赤字・黒字の構成分析!C$37)</f>
        <v>枕崎市介護保険特別会計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2.5499999999999998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1.96</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5.97</v>
      </c>
    </row>
    <row r="35" spans="1:16">
      <c r="A35" s="181" t="str">
        <f>IF(連結実質赤字比率に係る赤字・黒字の構成分析!C$35="",NA(),連結実質赤字比率に係る赤字・黒字の構成分析!C$35)</f>
        <v>枕崎市立病院事業会計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6.65</v>
      </c>
    </row>
    <row r="36" spans="1:16">
      <c r="A36" s="181" t="str">
        <f>IF(連結実質赤字比率に係る赤字・黒字の構成分析!C$34="",NA(),連結実質赤字比率に係る赤字・黒字の構成分析!C$34)</f>
        <v>枕崎市水道事業会計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12.37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990</v>
      </c>
      <c r="E42" s="182"/>
      <c r="F42" s="182"/>
      <c r="G42" s="182">
        <f>'実質公債費比率（分子）の構造'!L$52</f>
        <v>923</v>
      </c>
      <c r="H42" s="182"/>
      <c r="I42" s="182"/>
      <c r="J42" s="182">
        <f>'実質公債費比率（分子）の構造'!M$52</f>
        <v>824</v>
      </c>
      <c r="K42" s="182"/>
      <c r="L42" s="182"/>
      <c r="M42" s="182">
        <f>'実質公債費比率（分子）の構造'!N$52</f>
        <v>816</v>
      </c>
      <c r="N42" s="182"/>
      <c r="O42" s="182"/>
      <c r="P42" s="182">
        <f>'実質公債費比率（分子）の構造'!O$52</f>
        <v>845</v>
      </c>
    </row>
    <row r="43" spans="1:16">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5</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2</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249</v>
      </c>
      <c r="C46" s="182"/>
      <c r="D46" s="182"/>
      <c r="E46" s="182">
        <f>'実質公債費比率（分子）の構造'!L$48</f>
        <v>236</v>
      </c>
      <c r="F46" s="182"/>
      <c r="G46" s="182"/>
      <c r="H46" s="182">
        <f>'実質公債費比率（分子）の構造'!M$48</f>
        <v>241</v>
      </c>
      <c r="I46" s="182"/>
      <c r="J46" s="182"/>
      <c r="K46" s="182">
        <f>'実質公債費比率（分子）の構造'!N$48</f>
        <v>261</v>
      </c>
      <c r="L46" s="182"/>
      <c r="M46" s="182"/>
      <c r="N46" s="182">
        <f>'実質公債費比率（分子）の構造'!O$48</f>
        <v>264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1344</v>
      </c>
      <c r="C49" s="182"/>
      <c r="D49" s="182"/>
      <c r="E49" s="182">
        <f>'実質公債費比率（分子）の構造'!L$45</f>
        <v>1254</v>
      </c>
      <c r="F49" s="182"/>
      <c r="G49" s="182"/>
      <c r="H49" s="182">
        <f>'実質公債費比率（分子）の構造'!M$45</f>
        <v>1122</v>
      </c>
      <c r="I49" s="182"/>
      <c r="J49" s="182"/>
      <c r="K49" s="182">
        <f>'実質公債費比率（分子）の構造'!N$45</f>
        <v>1092</v>
      </c>
      <c r="L49" s="182"/>
      <c r="M49" s="182"/>
      <c r="N49" s="182">
        <f>'実質公債費比率（分子）の構造'!O$45</f>
        <v>1063</v>
      </c>
      <c r="O49" s="182"/>
      <c r="P49" s="182"/>
    </row>
    <row r="50" spans="1:16">
      <c r="A50" s="182" t="s">
        <v>71</v>
      </c>
      <c r="B50" s="182" t="e">
        <f>NA()</f>
        <v>#N/A</v>
      </c>
      <c r="C50" s="182">
        <f>IF(ISNUMBER('実質公債費比率（分子）の構造'!K$53),'実質公債費比率（分子）の構造'!K$53,NA())</f>
        <v>608</v>
      </c>
      <c r="D50" s="182" t="e">
        <f>NA()</f>
        <v>#N/A</v>
      </c>
      <c r="E50" s="182" t="e">
        <f>NA()</f>
        <v>#N/A</v>
      </c>
      <c r="F50" s="182">
        <f>IF(ISNUMBER('実質公債費比率（分子）の構造'!L$53),'実質公債費比率（分子）の構造'!L$53,NA())</f>
        <v>570</v>
      </c>
      <c r="G50" s="182" t="e">
        <f>NA()</f>
        <v>#N/A</v>
      </c>
      <c r="H50" s="182" t="e">
        <f>NA()</f>
        <v>#N/A</v>
      </c>
      <c r="I50" s="182">
        <f>IF(ISNUMBER('実質公債費比率（分子）の構造'!M$53),'実質公債費比率（分子）の構造'!M$53,NA())</f>
        <v>542</v>
      </c>
      <c r="J50" s="182" t="e">
        <f>NA()</f>
        <v>#N/A</v>
      </c>
      <c r="K50" s="182" t="e">
        <f>NA()</f>
        <v>#N/A</v>
      </c>
      <c r="L50" s="182">
        <f>IF(ISNUMBER('実質公債費比率（分子）の構造'!N$53),'実質公債費比率（分子）の構造'!N$53,NA())</f>
        <v>540</v>
      </c>
      <c r="M50" s="182" t="e">
        <f>NA()</f>
        <v>#N/A</v>
      </c>
      <c r="N50" s="182" t="e">
        <f>NA()</f>
        <v>#N/A</v>
      </c>
      <c r="O50" s="182">
        <f>IF(ISNUMBER('実質公債費比率（分子）の構造'!O$53),'実質公債費比率（分子）の構造'!O$53,NA())</f>
        <v>484</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8909</v>
      </c>
      <c r="E56" s="181"/>
      <c r="F56" s="181"/>
      <c r="G56" s="181">
        <f>'将来負担比率（分子）の構造'!J$52</f>
        <v>8926</v>
      </c>
      <c r="H56" s="181"/>
      <c r="I56" s="181"/>
      <c r="J56" s="181">
        <f>'将来負担比率（分子）の構造'!K$52</f>
        <v>8993</v>
      </c>
      <c r="K56" s="181"/>
      <c r="L56" s="181"/>
      <c r="M56" s="181">
        <f>'将来負担比率（分子）の構造'!L$52</f>
        <v>9157</v>
      </c>
      <c r="N56" s="181"/>
      <c r="O56" s="181"/>
      <c r="P56" s="181">
        <f>'将来負担比率（分子）の構造'!M$52</f>
        <v>9539</v>
      </c>
    </row>
    <row r="57" spans="1:16">
      <c r="A57" s="181" t="s">
        <v>42</v>
      </c>
      <c r="B57" s="181"/>
      <c r="C57" s="181"/>
      <c r="D57" s="181">
        <f>'将来負担比率（分子）の構造'!I$51</f>
        <v>579</v>
      </c>
      <c r="E57" s="181"/>
      <c r="F57" s="181"/>
      <c r="G57" s="181">
        <f>'将来負担比率（分子）の構造'!J$51</f>
        <v>610</v>
      </c>
      <c r="H57" s="181"/>
      <c r="I57" s="181"/>
      <c r="J57" s="181">
        <f>'将来負担比率（分子）の構造'!K$51</f>
        <v>695</v>
      </c>
      <c r="K57" s="181"/>
      <c r="L57" s="181"/>
      <c r="M57" s="181">
        <f>'将来負担比率（分子）の構造'!L$51</f>
        <v>694</v>
      </c>
      <c r="N57" s="181"/>
      <c r="O57" s="181"/>
      <c r="P57" s="181">
        <f>'将来負担比率（分子）の構造'!M$51</f>
        <v>693</v>
      </c>
    </row>
    <row r="58" spans="1:16">
      <c r="A58" s="181" t="s">
        <v>41</v>
      </c>
      <c r="B58" s="181"/>
      <c r="C58" s="181"/>
      <c r="D58" s="181">
        <f>'将来負担比率（分子）の構造'!I$50</f>
        <v>1790</v>
      </c>
      <c r="E58" s="181"/>
      <c r="F58" s="181"/>
      <c r="G58" s="181">
        <f>'将来負担比率（分子）の構造'!J$50</f>
        <v>1930</v>
      </c>
      <c r="H58" s="181"/>
      <c r="I58" s="181"/>
      <c r="J58" s="181">
        <f>'将来負担比率（分子）の構造'!K$50</f>
        <v>2224</v>
      </c>
      <c r="K58" s="181"/>
      <c r="L58" s="181"/>
      <c r="M58" s="181">
        <f>'将来負担比率（分子）の構造'!L$50</f>
        <v>2718</v>
      </c>
      <c r="N58" s="181"/>
      <c r="O58" s="181"/>
      <c r="P58" s="181">
        <f>'将来負担比率（分子）の構造'!M$50</f>
        <v>4004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239</v>
      </c>
      <c r="C61" s="181"/>
      <c r="D61" s="181"/>
      <c r="E61" s="181">
        <f>'将来負担比率（分子）の構造'!J$46</f>
        <v>112</v>
      </c>
      <c r="F61" s="181"/>
      <c r="G61" s="181"/>
      <c r="H61" s="181">
        <f>'将来負担比率（分子）の構造'!K$46</f>
        <v>81</v>
      </c>
      <c r="I61" s="181"/>
      <c r="J61" s="181"/>
      <c r="K61" s="181">
        <f>'将来負担比率（分子）の構造'!L$46</f>
        <v>53</v>
      </c>
      <c r="L61" s="181"/>
      <c r="M61" s="181"/>
      <c r="N61" s="181">
        <f>'将来負担比率（分子）の構造'!M$46</f>
        <v>65</v>
      </c>
      <c r="O61" s="181"/>
      <c r="P61" s="181"/>
    </row>
    <row r="62" spans="1:16">
      <c r="A62" s="181" t="s">
        <v>35</v>
      </c>
      <c r="B62" s="181">
        <f>'将来負担比率（分子）の構造'!I$45</f>
        <v>3285</v>
      </c>
      <c r="C62" s="181"/>
      <c r="D62" s="181"/>
      <c r="E62" s="181">
        <f>'将来負担比率（分子）の構造'!J$45</f>
        <v>3225</v>
      </c>
      <c r="F62" s="181"/>
      <c r="G62" s="181"/>
      <c r="H62" s="181">
        <f>'将来負担比率（分子）の構造'!K$45</f>
        <v>3148</v>
      </c>
      <c r="I62" s="181"/>
      <c r="J62" s="181"/>
      <c r="K62" s="181">
        <f>'将来負担比率（分子）の構造'!L$45</f>
        <v>2950</v>
      </c>
      <c r="L62" s="181"/>
      <c r="M62" s="181"/>
      <c r="N62" s="181">
        <f>'将来負担比率（分子）の構造'!M$45</f>
        <v>2841</v>
      </c>
      <c r="O62" s="181"/>
      <c r="P62" s="181"/>
    </row>
    <row r="63" spans="1:16">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3439</v>
      </c>
      <c r="C64" s="181"/>
      <c r="D64" s="181"/>
      <c r="E64" s="181">
        <f>'将来負担比率（分子）の構造'!J$43</f>
        <v>3293</v>
      </c>
      <c r="F64" s="181"/>
      <c r="G64" s="181"/>
      <c r="H64" s="181">
        <f>'将来負担比率（分子）の構造'!K$43</f>
        <v>3189</v>
      </c>
      <c r="I64" s="181"/>
      <c r="J64" s="181"/>
      <c r="K64" s="181">
        <f>'将来負担比率（分子）の構造'!L$43</f>
        <v>3150</v>
      </c>
      <c r="L64" s="181"/>
      <c r="M64" s="181"/>
      <c r="N64" s="181">
        <f>'将来負担比率（分子）の構造'!M$43</f>
        <v>3293</v>
      </c>
      <c r="O64" s="181"/>
      <c r="P64" s="181"/>
    </row>
    <row r="65" spans="1:16">
      <c r="A65" s="181" t="s">
        <v>32</v>
      </c>
      <c r="B65" s="181">
        <f>'将来負担比率（分子）の構造'!I$42</f>
        <v>16</v>
      </c>
      <c r="C65" s="181"/>
      <c r="D65" s="181"/>
      <c r="E65" s="181">
        <f>'将来負担比率（分子）の構造'!J$42</f>
        <v>13</v>
      </c>
      <c r="F65" s="181"/>
      <c r="G65" s="181"/>
      <c r="H65" s="181">
        <f>'将来負担比率（分子）の構造'!K$42</f>
        <v>10</v>
      </c>
      <c r="I65" s="181"/>
      <c r="J65" s="181"/>
      <c r="K65" s="181">
        <f>'将来負担比率（分子）の構造'!L$42</f>
        <v>7</v>
      </c>
      <c r="L65" s="181"/>
      <c r="M65" s="181"/>
      <c r="N65" s="181">
        <f>'将来負担比率（分子）の構造'!M$42</f>
        <v>4</v>
      </c>
      <c r="O65" s="181"/>
      <c r="P65" s="181"/>
    </row>
    <row r="66" spans="1:16">
      <c r="A66" s="181" t="s">
        <v>31</v>
      </c>
      <c r="B66" s="181">
        <f>'将来負担比率（分子）の構造'!I$41</f>
        <v>10719</v>
      </c>
      <c r="C66" s="181"/>
      <c r="D66" s="181"/>
      <c r="E66" s="181">
        <f>'将来負担比率（分子）の構造'!J$41</f>
        <v>10669</v>
      </c>
      <c r="F66" s="181"/>
      <c r="G66" s="181"/>
      <c r="H66" s="181">
        <f>'将来負担比率（分子）の構造'!K$41</f>
        <v>10642</v>
      </c>
      <c r="I66" s="181"/>
      <c r="J66" s="181"/>
      <c r="K66" s="181">
        <f>'将来負担比率（分子）の構造'!L$41</f>
        <v>10637</v>
      </c>
      <c r="L66" s="181"/>
      <c r="M66" s="181"/>
      <c r="N66" s="181">
        <f>'将来負担比率（分子）の構造'!M$41</f>
        <v>11002</v>
      </c>
      <c r="O66" s="181"/>
      <c r="P66" s="181"/>
    </row>
    <row r="67" spans="1:16">
      <c r="A67" s="181" t="s">
        <v>75</v>
      </c>
      <c r="B67" s="181" t="e">
        <f>NA()</f>
        <v>#N/A</v>
      </c>
      <c r="C67" s="181">
        <f>IF(ISNUMBER('将来負担比率（分子）の構造'!I$53), IF('将来負担比率（分子）の構造'!I$53 &lt; 0, 0, '将来負担比率（分子）の構造'!I$53), NA())</f>
        <v>6420</v>
      </c>
      <c r="D67" s="181" t="e">
        <f>NA()</f>
        <v>#N/A</v>
      </c>
      <c r="E67" s="181" t="e">
        <f>NA()</f>
        <v>#N/A</v>
      </c>
      <c r="F67" s="181">
        <f>IF(ISNUMBER('将来負担比率（分子）の構造'!J$53), IF('将来負担比率（分子）の構造'!J$53 &lt; 0, 0, '将来負担比率（分子）の構造'!J$53), NA())</f>
        <v>5847</v>
      </c>
      <c r="G67" s="181" t="e">
        <f>NA()</f>
        <v>#N/A</v>
      </c>
      <c r="H67" s="181" t="e">
        <f>NA()</f>
        <v>#N/A</v>
      </c>
      <c r="I67" s="181">
        <f>IF(ISNUMBER('将来負担比率（分子）の構造'!K$53), IF('将来負担比率（分子）の構造'!K$53 &lt; 0, 0, '将来負担比率（分子）の構造'!K$53), NA())</f>
        <v>5157</v>
      </c>
      <c r="J67" s="181" t="e">
        <f>NA()</f>
        <v>#N/A</v>
      </c>
      <c r="K67" s="181" t="e">
        <f>NA()</f>
        <v>#N/A</v>
      </c>
      <c r="L67" s="181">
        <f>IF(ISNUMBER('将来負担比率（分子）の構造'!L$53), IF('将来負担比率（分子）の構造'!L$53 &lt; 0, 0, '将来負担比率（分子）の構造'!L$53), NA())</f>
        <v>4229</v>
      </c>
      <c r="M67" s="181" t="e">
        <f>NA()</f>
        <v>#N/A</v>
      </c>
      <c r="N67" s="181" t="e">
        <f>NA()</f>
        <v>#N/A</v>
      </c>
      <c r="O67" s="181">
        <f>IF(ISNUMBER('将来負担比率（分子）の構造'!M$53), IF('将来負担比率（分子）の構造'!M$53 &lt; 0, 0, '将来負担比率（分子）の構造'!M$53), NA())</f>
        <v>2969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1116</v>
      </c>
      <c r="C72" s="185">
        <f>基金残高に係る経年分析!G55</f>
        <v>1176</v>
      </c>
      <c r="D72" s="185">
        <f>基金残高に係る経年分析!H55</f>
        <v>1242</v>
      </c>
    </row>
    <row r="73" spans="1:16">
      <c r="A73" s="184" t="s">
        <v>78</v>
      </c>
      <c r="B73" s="185">
        <f>基金残高に係る経年分析!F56</f>
        <v>312</v>
      </c>
      <c r="C73" s="185">
        <f>基金残高に係る経年分析!G56</f>
        <v>329</v>
      </c>
      <c r="D73" s="185">
        <f>基金残高に係る経年分析!H56</f>
        <v>338</v>
      </c>
    </row>
    <row r="74" spans="1:16">
      <c r="A74" s="184" t="s">
        <v>79</v>
      </c>
      <c r="B74" s="185">
        <f>基金残高に係る経年分析!F57</f>
        <v>569</v>
      </c>
      <c r="C74" s="185">
        <f>基金残高に係る経年分析!G57</f>
        <v>858</v>
      </c>
      <c r="D74" s="185">
        <f>基金残高に係る経年分析!H57</f>
        <v>2028</v>
      </c>
    </row>
  </sheetData>
  <sheetProtection algorithmName="SHA-512" hashValue="13syjxVLT+2nRHNwtabeJEIXq9b0Z6ytOJlp/NJHi9Kw9zjTZ72Np6QIXS40AIqOI/VonlXxuvCQxk5g29y4gA==" saltValue="aUvpGBE/F5ItXgkTv//nc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2258146</v>
      </c>
      <c r="S5" s="734"/>
      <c r="T5" s="734"/>
      <c r="U5" s="734"/>
      <c r="V5" s="734"/>
      <c r="W5" s="734"/>
      <c r="X5" s="734"/>
      <c r="Y5" s="777"/>
      <c r="Z5" s="795">
        <v>15.2</v>
      </c>
      <c r="AA5" s="795"/>
      <c r="AB5" s="795"/>
      <c r="AC5" s="795"/>
      <c r="AD5" s="796">
        <v>2258146</v>
      </c>
      <c r="AE5" s="796"/>
      <c r="AF5" s="796"/>
      <c r="AG5" s="796"/>
      <c r="AH5" s="796"/>
      <c r="AI5" s="796"/>
      <c r="AJ5" s="796"/>
      <c r="AK5" s="796"/>
      <c r="AL5" s="778">
        <v>38.5</v>
      </c>
      <c r="AM5" s="749"/>
      <c r="AN5" s="749"/>
      <c r="AO5" s="779"/>
      <c r="AP5" s="744" t="s">
        <v>229</v>
      </c>
      <c r="AQ5" s="745"/>
      <c r="AR5" s="745"/>
      <c r="AS5" s="745"/>
      <c r="AT5" s="745"/>
      <c r="AU5" s="745"/>
      <c r="AV5" s="745"/>
      <c r="AW5" s="745"/>
      <c r="AX5" s="745"/>
      <c r="AY5" s="745"/>
      <c r="AZ5" s="745"/>
      <c r="BA5" s="745"/>
      <c r="BB5" s="745"/>
      <c r="BC5" s="745"/>
      <c r="BD5" s="745"/>
      <c r="BE5" s="745"/>
      <c r="BF5" s="746"/>
      <c r="BG5" s="678">
        <v>2258146</v>
      </c>
      <c r="BH5" s="679"/>
      <c r="BI5" s="679"/>
      <c r="BJ5" s="679"/>
      <c r="BK5" s="679"/>
      <c r="BL5" s="679"/>
      <c r="BM5" s="679"/>
      <c r="BN5" s="680"/>
      <c r="BO5" s="715">
        <v>100</v>
      </c>
      <c r="BP5" s="715"/>
      <c r="BQ5" s="715"/>
      <c r="BR5" s="715"/>
      <c r="BS5" s="716">
        <v>22255</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127626</v>
      </c>
      <c r="S6" s="679"/>
      <c r="T6" s="679"/>
      <c r="U6" s="679"/>
      <c r="V6" s="679"/>
      <c r="W6" s="679"/>
      <c r="X6" s="679"/>
      <c r="Y6" s="680"/>
      <c r="Z6" s="715">
        <v>0.9</v>
      </c>
      <c r="AA6" s="715"/>
      <c r="AB6" s="715"/>
      <c r="AC6" s="715"/>
      <c r="AD6" s="716">
        <v>127626</v>
      </c>
      <c r="AE6" s="716"/>
      <c r="AF6" s="716"/>
      <c r="AG6" s="716"/>
      <c r="AH6" s="716"/>
      <c r="AI6" s="716"/>
      <c r="AJ6" s="716"/>
      <c r="AK6" s="716"/>
      <c r="AL6" s="681">
        <v>2.2000000000000002</v>
      </c>
      <c r="AM6" s="682"/>
      <c r="AN6" s="682"/>
      <c r="AO6" s="717"/>
      <c r="AP6" s="675" t="s">
        <v>234</v>
      </c>
      <c r="AQ6" s="676"/>
      <c r="AR6" s="676"/>
      <c r="AS6" s="676"/>
      <c r="AT6" s="676"/>
      <c r="AU6" s="676"/>
      <c r="AV6" s="676"/>
      <c r="AW6" s="676"/>
      <c r="AX6" s="676"/>
      <c r="AY6" s="676"/>
      <c r="AZ6" s="676"/>
      <c r="BA6" s="676"/>
      <c r="BB6" s="676"/>
      <c r="BC6" s="676"/>
      <c r="BD6" s="676"/>
      <c r="BE6" s="676"/>
      <c r="BF6" s="677"/>
      <c r="BG6" s="678">
        <v>2258146</v>
      </c>
      <c r="BH6" s="679"/>
      <c r="BI6" s="679"/>
      <c r="BJ6" s="679"/>
      <c r="BK6" s="679"/>
      <c r="BL6" s="679"/>
      <c r="BM6" s="679"/>
      <c r="BN6" s="680"/>
      <c r="BO6" s="715">
        <v>100</v>
      </c>
      <c r="BP6" s="715"/>
      <c r="BQ6" s="715"/>
      <c r="BR6" s="715"/>
      <c r="BS6" s="716">
        <v>22255</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124014</v>
      </c>
      <c r="CS6" s="679"/>
      <c r="CT6" s="679"/>
      <c r="CU6" s="679"/>
      <c r="CV6" s="679"/>
      <c r="CW6" s="679"/>
      <c r="CX6" s="679"/>
      <c r="CY6" s="680"/>
      <c r="CZ6" s="778">
        <v>0.9</v>
      </c>
      <c r="DA6" s="749"/>
      <c r="DB6" s="749"/>
      <c r="DC6" s="781"/>
      <c r="DD6" s="684" t="s">
        <v>236</v>
      </c>
      <c r="DE6" s="679"/>
      <c r="DF6" s="679"/>
      <c r="DG6" s="679"/>
      <c r="DH6" s="679"/>
      <c r="DI6" s="679"/>
      <c r="DJ6" s="679"/>
      <c r="DK6" s="679"/>
      <c r="DL6" s="679"/>
      <c r="DM6" s="679"/>
      <c r="DN6" s="679"/>
      <c r="DO6" s="679"/>
      <c r="DP6" s="680"/>
      <c r="DQ6" s="684">
        <v>124014</v>
      </c>
      <c r="DR6" s="679"/>
      <c r="DS6" s="679"/>
      <c r="DT6" s="679"/>
      <c r="DU6" s="679"/>
      <c r="DV6" s="679"/>
      <c r="DW6" s="679"/>
      <c r="DX6" s="679"/>
      <c r="DY6" s="679"/>
      <c r="DZ6" s="679"/>
      <c r="EA6" s="679"/>
      <c r="EB6" s="679"/>
      <c r="EC6" s="722"/>
    </row>
    <row r="7" spans="2:143" ht="11.25" customHeight="1">
      <c r="B7" s="675" t="s">
        <v>237</v>
      </c>
      <c r="C7" s="676"/>
      <c r="D7" s="676"/>
      <c r="E7" s="676"/>
      <c r="F7" s="676"/>
      <c r="G7" s="676"/>
      <c r="H7" s="676"/>
      <c r="I7" s="676"/>
      <c r="J7" s="676"/>
      <c r="K7" s="676"/>
      <c r="L7" s="676"/>
      <c r="M7" s="676"/>
      <c r="N7" s="676"/>
      <c r="O7" s="676"/>
      <c r="P7" s="676"/>
      <c r="Q7" s="677"/>
      <c r="R7" s="678">
        <v>1429</v>
      </c>
      <c r="S7" s="679"/>
      <c r="T7" s="679"/>
      <c r="U7" s="679"/>
      <c r="V7" s="679"/>
      <c r="W7" s="679"/>
      <c r="X7" s="679"/>
      <c r="Y7" s="680"/>
      <c r="Z7" s="715">
        <v>0</v>
      </c>
      <c r="AA7" s="715"/>
      <c r="AB7" s="715"/>
      <c r="AC7" s="715"/>
      <c r="AD7" s="716">
        <v>1429</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895055</v>
      </c>
      <c r="BH7" s="679"/>
      <c r="BI7" s="679"/>
      <c r="BJ7" s="679"/>
      <c r="BK7" s="679"/>
      <c r="BL7" s="679"/>
      <c r="BM7" s="679"/>
      <c r="BN7" s="680"/>
      <c r="BO7" s="715">
        <v>39.6</v>
      </c>
      <c r="BP7" s="715"/>
      <c r="BQ7" s="715"/>
      <c r="BR7" s="715"/>
      <c r="BS7" s="716">
        <v>22255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4534668</v>
      </c>
      <c r="CS7" s="679"/>
      <c r="CT7" s="679"/>
      <c r="CU7" s="679"/>
      <c r="CV7" s="679"/>
      <c r="CW7" s="679"/>
      <c r="CX7" s="679"/>
      <c r="CY7" s="680"/>
      <c r="CZ7" s="715">
        <v>31.3</v>
      </c>
      <c r="DA7" s="715"/>
      <c r="DB7" s="715"/>
      <c r="DC7" s="715"/>
      <c r="DD7" s="684">
        <v>71919</v>
      </c>
      <c r="DE7" s="679"/>
      <c r="DF7" s="679"/>
      <c r="DG7" s="679"/>
      <c r="DH7" s="679"/>
      <c r="DI7" s="679"/>
      <c r="DJ7" s="679"/>
      <c r="DK7" s="679"/>
      <c r="DL7" s="679"/>
      <c r="DM7" s="679"/>
      <c r="DN7" s="679"/>
      <c r="DO7" s="679"/>
      <c r="DP7" s="680"/>
      <c r="DQ7" s="684">
        <v>1278213</v>
      </c>
      <c r="DR7" s="679"/>
      <c r="DS7" s="679"/>
      <c r="DT7" s="679"/>
      <c r="DU7" s="679"/>
      <c r="DV7" s="679"/>
      <c r="DW7" s="679"/>
      <c r="DX7" s="679"/>
      <c r="DY7" s="679"/>
      <c r="DZ7" s="679"/>
      <c r="EA7" s="679"/>
      <c r="EB7" s="679"/>
      <c r="EC7" s="722"/>
    </row>
    <row r="8" spans="2:143" ht="11.25" customHeight="1">
      <c r="B8" s="675" t="s">
        <v>240</v>
      </c>
      <c r="C8" s="676"/>
      <c r="D8" s="676"/>
      <c r="E8" s="676"/>
      <c r="F8" s="676"/>
      <c r="G8" s="676"/>
      <c r="H8" s="676"/>
      <c r="I8" s="676"/>
      <c r="J8" s="676"/>
      <c r="K8" s="676"/>
      <c r="L8" s="676"/>
      <c r="M8" s="676"/>
      <c r="N8" s="676"/>
      <c r="O8" s="676"/>
      <c r="P8" s="676"/>
      <c r="Q8" s="677"/>
      <c r="R8" s="678">
        <v>4360</v>
      </c>
      <c r="S8" s="679"/>
      <c r="T8" s="679"/>
      <c r="U8" s="679"/>
      <c r="V8" s="679"/>
      <c r="W8" s="679"/>
      <c r="X8" s="679"/>
      <c r="Y8" s="680"/>
      <c r="Z8" s="715">
        <v>0</v>
      </c>
      <c r="AA8" s="715"/>
      <c r="AB8" s="715"/>
      <c r="AC8" s="715"/>
      <c r="AD8" s="716">
        <v>4360</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33799</v>
      </c>
      <c r="BH8" s="679"/>
      <c r="BI8" s="679"/>
      <c r="BJ8" s="679"/>
      <c r="BK8" s="679"/>
      <c r="BL8" s="679"/>
      <c r="BM8" s="679"/>
      <c r="BN8" s="680"/>
      <c r="BO8" s="715">
        <v>1.5</v>
      </c>
      <c r="BP8" s="715"/>
      <c r="BQ8" s="715"/>
      <c r="BR8" s="715"/>
      <c r="BS8" s="684" t="s">
        <v>236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3993205</v>
      </c>
      <c r="CS8" s="679"/>
      <c r="CT8" s="679"/>
      <c r="CU8" s="679"/>
      <c r="CV8" s="679"/>
      <c r="CW8" s="679"/>
      <c r="CX8" s="679"/>
      <c r="CY8" s="680"/>
      <c r="CZ8" s="715">
        <v>27.6</v>
      </c>
      <c r="DA8" s="715"/>
      <c r="DB8" s="715"/>
      <c r="DC8" s="715"/>
      <c r="DD8" s="684">
        <v>1078</v>
      </c>
      <c r="DE8" s="679"/>
      <c r="DF8" s="679"/>
      <c r="DG8" s="679"/>
      <c r="DH8" s="679"/>
      <c r="DI8" s="679"/>
      <c r="DJ8" s="679"/>
      <c r="DK8" s="679"/>
      <c r="DL8" s="679"/>
      <c r="DM8" s="679"/>
      <c r="DN8" s="679"/>
      <c r="DO8" s="679"/>
      <c r="DP8" s="680"/>
      <c r="DQ8" s="684">
        <v>2077530</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2500</v>
      </c>
      <c r="S9" s="679"/>
      <c r="T9" s="679"/>
      <c r="U9" s="679"/>
      <c r="V9" s="679"/>
      <c r="W9" s="679"/>
      <c r="X9" s="679"/>
      <c r="Y9" s="680"/>
      <c r="Z9" s="715">
        <v>0</v>
      </c>
      <c r="AA9" s="715"/>
      <c r="AB9" s="715"/>
      <c r="AC9" s="715"/>
      <c r="AD9" s="716">
        <v>2500</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698365</v>
      </c>
      <c r="BH9" s="679"/>
      <c r="BI9" s="679"/>
      <c r="BJ9" s="679"/>
      <c r="BK9" s="679"/>
      <c r="BL9" s="679"/>
      <c r="BM9" s="679"/>
      <c r="BN9" s="680"/>
      <c r="BO9" s="715">
        <v>30.9</v>
      </c>
      <c r="BP9" s="715"/>
      <c r="BQ9" s="715"/>
      <c r="BR9" s="715"/>
      <c r="BS9" s="684" t="s">
        <v>236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792787</v>
      </c>
      <c r="CS9" s="679"/>
      <c r="CT9" s="679"/>
      <c r="CU9" s="679"/>
      <c r="CV9" s="679"/>
      <c r="CW9" s="679"/>
      <c r="CX9" s="679"/>
      <c r="CY9" s="680"/>
      <c r="CZ9" s="715">
        <v>5.5</v>
      </c>
      <c r="DA9" s="715"/>
      <c r="DB9" s="715"/>
      <c r="DC9" s="715"/>
      <c r="DD9" s="684">
        <v>34677</v>
      </c>
      <c r="DE9" s="679"/>
      <c r="DF9" s="679"/>
      <c r="DG9" s="679"/>
      <c r="DH9" s="679"/>
      <c r="DI9" s="679"/>
      <c r="DJ9" s="679"/>
      <c r="DK9" s="679"/>
      <c r="DL9" s="679"/>
      <c r="DM9" s="679"/>
      <c r="DN9" s="679"/>
      <c r="DO9" s="679"/>
      <c r="DP9" s="680"/>
      <c r="DQ9" s="684">
        <v>493009</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236</v>
      </c>
      <c r="S10" s="679"/>
      <c r="T10" s="679"/>
      <c r="U10" s="679"/>
      <c r="V10" s="679"/>
      <c r="W10" s="679"/>
      <c r="X10" s="679"/>
      <c r="Y10" s="680"/>
      <c r="Z10" s="715" t="s">
        <v>140</v>
      </c>
      <c r="AA10" s="715"/>
      <c r="AB10" s="715"/>
      <c r="AC10" s="715"/>
      <c r="AD10" s="716" t="s">
        <v>236</v>
      </c>
      <c r="AE10" s="716"/>
      <c r="AF10" s="716"/>
      <c r="AG10" s="716"/>
      <c r="AH10" s="716"/>
      <c r="AI10" s="716"/>
      <c r="AJ10" s="716"/>
      <c r="AK10" s="716"/>
      <c r="AL10" s="681" t="s">
        <v>140</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51852</v>
      </c>
      <c r="BH10" s="679"/>
      <c r="BI10" s="679"/>
      <c r="BJ10" s="679"/>
      <c r="BK10" s="679"/>
      <c r="BL10" s="679"/>
      <c r="BM10" s="679"/>
      <c r="BN10" s="680"/>
      <c r="BO10" s="715">
        <v>2.2999999999999998</v>
      </c>
      <c r="BP10" s="715"/>
      <c r="BQ10" s="715"/>
      <c r="BR10" s="715"/>
      <c r="BS10" s="684" t="s">
        <v>236</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11958</v>
      </c>
      <c r="CS10" s="679"/>
      <c r="CT10" s="679"/>
      <c r="CU10" s="679"/>
      <c r="CV10" s="679"/>
      <c r="CW10" s="679"/>
      <c r="CX10" s="679"/>
      <c r="CY10" s="680"/>
      <c r="CZ10" s="715">
        <v>0.1</v>
      </c>
      <c r="DA10" s="715"/>
      <c r="DB10" s="715"/>
      <c r="DC10" s="715"/>
      <c r="DD10" s="684" t="s">
        <v>140</v>
      </c>
      <c r="DE10" s="679"/>
      <c r="DF10" s="679"/>
      <c r="DG10" s="679"/>
      <c r="DH10" s="679"/>
      <c r="DI10" s="679"/>
      <c r="DJ10" s="679"/>
      <c r="DK10" s="679"/>
      <c r="DL10" s="679"/>
      <c r="DM10" s="679"/>
      <c r="DN10" s="679"/>
      <c r="DO10" s="679"/>
      <c r="DP10" s="680"/>
      <c r="DQ10" s="684">
        <v>11958</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390833</v>
      </c>
      <c r="S11" s="679"/>
      <c r="T11" s="679"/>
      <c r="U11" s="679"/>
      <c r="V11" s="679"/>
      <c r="W11" s="679"/>
      <c r="X11" s="679"/>
      <c r="Y11" s="680"/>
      <c r="Z11" s="681">
        <v>2.6</v>
      </c>
      <c r="AA11" s="682"/>
      <c r="AB11" s="682"/>
      <c r="AC11" s="683"/>
      <c r="AD11" s="684">
        <v>390833</v>
      </c>
      <c r="AE11" s="679"/>
      <c r="AF11" s="679"/>
      <c r="AG11" s="679"/>
      <c r="AH11" s="679"/>
      <c r="AI11" s="679"/>
      <c r="AJ11" s="679"/>
      <c r="AK11" s="680"/>
      <c r="AL11" s="681">
        <v>6.7</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111039</v>
      </c>
      <c r="BH11" s="679"/>
      <c r="BI11" s="679"/>
      <c r="BJ11" s="679"/>
      <c r="BK11" s="679"/>
      <c r="BL11" s="679"/>
      <c r="BM11" s="679"/>
      <c r="BN11" s="680"/>
      <c r="BO11" s="715">
        <v>4.9000000000000004</v>
      </c>
      <c r="BP11" s="715"/>
      <c r="BQ11" s="715"/>
      <c r="BR11" s="715"/>
      <c r="BS11" s="684">
        <v>22255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903260</v>
      </c>
      <c r="CS11" s="679"/>
      <c r="CT11" s="679"/>
      <c r="CU11" s="679"/>
      <c r="CV11" s="679"/>
      <c r="CW11" s="679"/>
      <c r="CX11" s="679"/>
      <c r="CY11" s="680"/>
      <c r="CZ11" s="715">
        <v>6.2</v>
      </c>
      <c r="DA11" s="715"/>
      <c r="DB11" s="715"/>
      <c r="DC11" s="715"/>
      <c r="DD11" s="684">
        <v>559218</v>
      </c>
      <c r="DE11" s="679"/>
      <c r="DF11" s="679"/>
      <c r="DG11" s="679"/>
      <c r="DH11" s="679"/>
      <c r="DI11" s="679"/>
      <c r="DJ11" s="679"/>
      <c r="DK11" s="679"/>
      <c r="DL11" s="679"/>
      <c r="DM11" s="679"/>
      <c r="DN11" s="679"/>
      <c r="DO11" s="679"/>
      <c r="DP11" s="680"/>
      <c r="DQ11" s="684">
        <v>252192</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t="s">
        <v>236</v>
      </c>
      <c r="S12" s="679"/>
      <c r="T12" s="679"/>
      <c r="U12" s="679"/>
      <c r="V12" s="679"/>
      <c r="W12" s="679"/>
      <c r="X12" s="679"/>
      <c r="Y12" s="680"/>
      <c r="Z12" s="715" t="s">
        <v>236</v>
      </c>
      <c r="AA12" s="715"/>
      <c r="AB12" s="715"/>
      <c r="AC12" s="715"/>
      <c r="AD12" s="716" t="s">
        <v>236</v>
      </c>
      <c r="AE12" s="716"/>
      <c r="AF12" s="716"/>
      <c r="AG12" s="716"/>
      <c r="AH12" s="716"/>
      <c r="AI12" s="716"/>
      <c r="AJ12" s="716"/>
      <c r="AK12" s="716"/>
      <c r="AL12" s="681" t="s">
        <v>140</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1123853</v>
      </c>
      <c r="BH12" s="679"/>
      <c r="BI12" s="679"/>
      <c r="BJ12" s="679"/>
      <c r="BK12" s="679"/>
      <c r="BL12" s="679"/>
      <c r="BM12" s="679"/>
      <c r="BN12" s="680"/>
      <c r="BO12" s="715">
        <v>49.8</v>
      </c>
      <c r="BP12" s="715"/>
      <c r="BQ12" s="715"/>
      <c r="BR12" s="715"/>
      <c r="BS12" s="684" t="s">
        <v>236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176203</v>
      </c>
      <c r="CS12" s="679"/>
      <c r="CT12" s="679"/>
      <c r="CU12" s="679"/>
      <c r="CV12" s="679"/>
      <c r="CW12" s="679"/>
      <c r="CX12" s="679"/>
      <c r="CY12" s="680"/>
      <c r="CZ12" s="715">
        <v>1.2</v>
      </c>
      <c r="DA12" s="715"/>
      <c r="DB12" s="715"/>
      <c r="DC12" s="715"/>
      <c r="DD12" s="684">
        <v>24689</v>
      </c>
      <c r="DE12" s="679"/>
      <c r="DF12" s="679"/>
      <c r="DG12" s="679"/>
      <c r="DH12" s="679"/>
      <c r="DI12" s="679"/>
      <c r="DJ12" s="679"/>
      <c r="DK12" s="679"/>
      <c r="DL12" s="679"/>
      <c r="DM12" s="679"/>
      <c r="DN12" s="679"/>
      <c r="DO12" s="679"/>
      <c r="DP12" s="680"/>
      <c r="DQ12" s="684">
        <v>78754</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256</v>
      </c>
      <c r="S13" s="679"/>
      <c r="T13" s="679"/>
      <c r="U13" s="679"/>
      <c r="V13" s="679"/>
      <c r="W13" s="679"/>
      <c r="X13" s="679"/>
      <c r="Y13" s="680"/>
      <c r="Z13" s="715" t="s">
        <v>236</v>
      </c>
      <c r="AA13" s="715"/>
      <c r="AB13" s="715"/>
      <c r="AC13" s="715"/>
      <c r="AD13" s="716" t="s">
        <v>140</v>
      </c>
      <c r="AE13" s="716"/>
      <c r="AF13" s="716"/>
      <c r="AG13" s="716"/>
      <c r="AH13" s="716"/>
      <c r="AI13" s="716"/>
      <c r="AJ13" s="716"/>
      <c r="AK13" s="716"/>
      <c r="AL13" s="681" t="s">
        <v>140</v>
      </c>
      <c r="AM13" s="682"/>
      <c r="AN13" s="682"/>
      <c r="AO13" s="717"/>
      <c r="AP13" s="675" t="s">
        <v>257</v>
      </c>
      <c r="AQ13" s="676"/>
      <c r="AR13" s="676"/>
      <c r="AS13" s="676"/>
      <c r="AT13" s="676"/>
      <c r="AU13" s="676"/>
      <c r="AV13" s="676"/>
      <c r="AW13" s="676"/>
      <c r="AX13" s="676"/>
      <c r="AY13" s="676"/>
      <c r="AZ13" s="676"/>
      <c r="BA13" s="676"/>
      <c r="BB13" s="676"/>
      <c r="BC13" s="676"/>
      <c r="BD13" s="676"/>
      <c r="BE13" s="676"/>
      <c r="BF13" s="677"/>
      <c r="BG13" s="678">
        <v>1103756</v>
      </c>
      <c r="BH13" s="679"/>
      <c r="BI13" s="679"/>
      <c r="BJ13" s="679"/>
      <c r="BK13" s="679"/>
      <c r="BL13" s="679"/>
      <c r="BM13" s="679"/>
      <c r="BN13" s="680"/>
      <c r="BO13" s="715">
        <v>48.9</v>
      </c>
      <c r="BP13" s="715"/>
      <c r="BQ13" s="715"/>
      <c r="BR13" s="715"/>
      <c r="BS13" s="684" t="s">
        <v>140</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1067708</v>
      </c>
      <c r="CS13" s="679"/>
      <c r="CT13" s="679"/>
      <c r="CU13" s="679"/>
      <c r="CV13" s="679"/>
      <c r="CW13" s="679"/>
      <c r="CX13" s="679"/>
      <c r="CY13" s="680"/>
      <c r="CZ13" s="715">
        <v>7.4</v>
      </c>
      <c r="DA13" s="715"/>
      <c r="DB13" s="715"/>
      <c r="DC13" s="715"/>
      <c r="DD13" s="684">
        <v>670526</v>
      </c>
      <c r="DE13" s="679"/>
      <c r="DF13" s="679"/>
      <c r="DG13" s="679"/>
      <c r="DH13" s="679"/>
      <c r="DI13" s="679"/>
      <c r="DJ13" s="679"/>
      <c r="DK13" s="679"/>
      <c r="DL13" s="679"/>
      <c r="DM13" s="679"/>
      <c r="DN13" s="679"/>
      <c r="DO13" s="679"/>
      <c r="DP13" s="680"/>
      <c r="DQ13" s="684">
        <v>465231</v>
      </c>
      <c r="DR13" s="679"/>
      <c r="DS13" s="679"/>
      <c r="DT13" s="679"/>
      <c r="DU13" s="679"/>
      <c r="DV13" s="679"/>
      <c r="DW13" s="679"/>
      <c r="DX13" s="679"/>
      <c r="DY13" s="679"/>
      <c r="DZ13" s="679"/>
      <c r="EA13" s="679"/>
      <c r="EB13" s="679"/>
      <c r="EC13" s="722"/>
    </row>
    <row r="14" spans="2:143" ht="11.25" customHeight="1">
      <c r="B14" s="675" t="s">
        <v>259</v>
      </c>
      <c r="C14" s="676"/>
      <c r="D14" s="676"/>
      <c r="E14" s="676"/>
      <c r="F14" s="676"/>
      <c r="G14" s="676"/>
      <c r="H14" s="676"/>
      <c r="I14" s="676"/>
      <c r="J14" s="676"/>
      <c r="K14" s="676"/>
      <c r="L14" s="676"/>
      <c r="M14" s="676"/>
      <c r="N14" s="676"/>
      <c r="O14" s="676"/>
      <c r="P14" s="676"/>
      <c r="Q14" s="677"/>
      <c r="R14" s="678">
        <v>11148</v>
      </c>
      <c r="S14" s="679"/>
      <c r="T14" s="679"/>
      <c r="U14" s="679"/>
      <c r="V14" s="679"/>
      <c r="W14" s="679"/>
      <c r="X14" s="679"/>
      <c r="Y14" s="680"/>
      <c r="Z14" s="715">
        <v>0.1</v>
      </c>
      <c r="AA14" s="715"/>
      <c r="AB14" s="715"/>
      <c r="AC14" s="715"/>
      <c r="AD14" s="716">
        <v>11148</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87484</v>
      </c>
      <c r="BH14" s="679"/>
      <c r="BI14" s="679"/>
      <c r="BJ14" s="679"/>
      <c r="BK14" s="679"/>
      <c r="BL14" s="679"/>
      <c r="BM14" s="679"/>
      <c r="BN14" s="680"/>
      <c r="BO14" s="715">
        <v>3.9</v>
      </c>
      <c r="BP14" s="715"/>
      <c r="BQ14" s="715"/>
      <c r="BR14" s="715"/>
      <c r="BS14" s="684" t="s">
        <v>236</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696155</v>
      </c>
      <c r="CS14" s="679"/>
      <c r="CT14" s="679"/>
      <c r="CU14" s="679"/>
      <c r="CV14" s="679"/>
      <c r="CW14" s="679"/>
      <c r="CX14" s="679"/>
      <c r="CY14" s="680"/>
      <c r="CZ14" s="715">
        <v>4.8</v>
      </c>
      <c r="DA14" s="715"/>
      <c r="DB14" s="715"/>
      <c r="DC14" s="715"/>
      <c r="DD14" s="684">
        <v>331337</v>
      </c>
      <c r="DE14" s="679"/>
      <c r="DF14" s="679"/>
      <c r="DG14" s="679"/>
      <c r="DH14" s="679"/>
      <c r="DI14" s="679"/>
      <c r="DJ14" s="679"/>
      <c r="DK14" s="679"/>
      <c r="DL14" s="679"/>
      <c r="DM14" s="679"/>
      <c r="DN14" s="679"/>
      <c r="DO14" s="679"/>
      <c r="DP14" s="680"/>
      <c r="DQ14" s="684">
        <v>359096</v>
      </c>
      <c r="DR14" s="679"/>
      <c r="DS14" s="679"/>
      <c r="DT14" s="679"/>
      <c r="DU14" s="679"/>
      <c r="DV14" s="679"/>
      <c r="DW14" s="679"/>
      <c r="DX14" s="679"/>
      <c r="DY14" s="679"/>
      <c r="DZ14" s="679"/>
      <c r="EA14" s="679"/>
      <c r="EB14" s="679"/>
      <c r="EC14" s="722"/>
    </row>
    <row r="15" spans="2:143" ht="11.25" customHeight="1">
      <c r="B15" s="675" t="s">
        <v>262</v>
      </c>
      <c r="C15" s="676"/>
      <c r="D15" s="676"/>
      <c r="E15" s="676"/>
      <c r="F15" s="676"/>
      <c r="G15" s="676"/>
      <c r="H15" s="676"/>
      <c r="I15" s="676"/>
      <c r="J15" s="676"/>
      <c r="K15" s="676"/>
      <c r="L15" s="676"/>
      <c r="M15" s="676"/>
      <c r="N15" s="676"/>
      <c r="O15" s="676"/>
      <c r="P15" s="676"/>
      <c r="Q15" s="677"/>
      <c r="R15" s="678" t="s">
        <v>140</v>
      </c>
      <c r="S15" s="679"/>
      <c r="T15" s="679"/>
      <c r="U15" s="679"/>
      <c r="V15" s="679"/>
      <c r="W15" s="679"/>
      <c r="X15" s="679"/>
      <c r="Y15" s="680"/>
      <c r="Z15" s="715" t="s">
        <v>236</v>
      </c>
      <c r="AA15" s="715"/>
      <c r="AB15" s="715"/>
      <c r="AC15" s="715"/>
      <c r="AD15" s="716" t="s">
        <v>140</v>
      </c>
      <c r="AE15" s="716"/>
      <c r="AF15" s="716"/>
      <c r="AG15" s="716"/>
      <c r="AH15" s="716"/>
      <c r="AI15" s="716"/>
      <c r="AJ15" s="716"/>
      <c r="AK15" s="716"/>
      <c r="AL15" s="681" t="s">
        <v>140</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141999</v>
      </c>
      <c r="BH15" s="679"/>
      <c r="BI15" s="679"/>
      <c r="BJ15" s="679"/>
      <c r="BK15" s="679"/>
      <c r="BL15" s="679"/>
      <c r="BM15" s="679"/>
      <c r="BN15" s="680"/>
      <c r="BO15" s="715">
        <v>6.3</v>
      </c>
      <c r="BP15" s="715"/>
      <c r="BQ15" s="715"/>
      <c r="BR15" s="715"/>
      <c r="BS15" s="684" t="s">
        <v>236</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1024873</v>
      </c>
      <c r="CS15" s="679"/>
      <c r="CT15" s="679"/>
      <c r="CU15" s="679"/>
      <c r="CV15" s="679"/>
      <c r="CW15" s="679"/>
      <c r="CX15" s="679"/>
      <c r="CY15" s="680"/>
      <c r="CZ15" s="715">
        <v>7.1</v>
      </c>
      <c r="DA15" s="715"/>
      <c r="DB15" s="715"/>
      <c r="DC15" s="715"/>
      <c r="DD15" s="684">
        <v>302180</v>
      </c>
      <c r="DE15" s="679"/>
      <c r="DF15" s="679"/>
      <c r="DG15" s="679"/>
      <c r="DH15" s="679"/>
      <c r="DI15" s="679"/>
      <c r="DJ15" s="679"/>
      <c r="DK15" s="679"/>
      <c r="DL15" s="679"/>
      <c r="DM15" s="679"/>
      <c r="DN15" s="679"/>
      <c r="DO15" s="679"/>
      <c r="DP15" s="680"/>
      <c r="DQ15" s="684">
        <v>608890</v>
      </c>
      <c r="DR15" s="679"/>
      <c r="DS15" s="679"/>
      <c r="DT15" s="679"/>
      <c r="DU15" s="679"/>
      <c r="DV15" s="679"/>
      <c r="DW15" s="679"/>
      <c r="DX15" s="679"/>
      <c r="DY15" s="679"/>
      <c r="DZ15" s="679"/>
      <c r="EA15" s="679"/>
      <c r="EB15" s="679"/>
      <c r="EC15" s="722"/>
    </row>
    <row r="16" spans="2:143" ht="11.25" customHeight="1">
      <c r="B16" s="675" t="s">
        <v>265</v>
      </c>
      <c r="C16" s="676"/>
      <c r="D16" s="676"/>
      <c r="E16" s="676"/>
      <c r="F16" s="676"/>
      <c r="G16" s="676"/>
      <c r="H16" s="676"/>
      <c r="I16" s="676"/>
      <c r="J16" s="676"/>
      <c r="K16" s="676"/>
      <c r="L16" s="676"/>
      <c r="M16" s="676"/>
      <c r="N16" s="676"/>
      <c r="O16" s="676"/>
      <c r="P16" s="676"/>
      <c r="Q16" s="677"/>
      <c r="R16" s="678">
        <v>3127</v>
      </c>
      <c r="S16" s="679"/>
      <c r="T16" s="679"/>
      <c r="U16" s="679"/>
      <c r="V16" s="679"/>
      <c r="W16" s="679"/>
      <c r="X16" s="679"/>
      <c r="Y16" s="680"/>
      <c r="Z16" s="715">
        <v>0</v>
      </c>
      <c r="AA16" s="715"/>
      <c r="AB16" s="715"/>
      <c r="AC16" s="715"/>
      <c r="AD16" s="716">
        <v>3127</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v>9755</v>
      </c>
      <c r="BH16" s="679"/>
      <c r="BI16" s="679"/>
      <c r="BJ16" s="679"/>
      <c r="BK16" s="679"/>
      <c r="BL16" s="679"/>
      <c r="BM16" s="679"/>
      <c r="BN16" s="680"/>
      <c r="BO16" s="715">
        <v>0.4</v>
      </c>
      <c r="BP16" s="715"/>
      <c r="BQ16" s="715"/>
      <c r="BR16" s="715"/>
      <c r="BS16" s="684" t="s">
        <v>236</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v>26593</v>
      </c>
      <c r="CS16" s="679"/>
      <c r="CT16" s="679"/>
      <c r="CU16" s="679"/>
      <c r="CV16" s="679"/>
      <c r="CW16" s="679"/>
      <c r="CX16" s="679"/>
      <c r="CY16" s="680"/>
      <c r="CZ16" s="715">
        <v>0.2</v>
      </c>
      <c r="DA16" s="715"/>
      <c r="DB16" s="715"/>
      <c r="DC16" s="715"/>
      <c r="DD16" s="684" t="s">
        <v>140</v>
      </c>
      <c r="DE16" s="679"/>
      <c r="DF16" s="679"/>
      <c r="DG16" s="679"/>
      <c r="DH16" s="679"/>
      <c r="DI16" s="679"/>
      <c r="DJ16" s="679"/>
      <c r="DK16" s="679"/>
      <c r="DL16" s="679"/>
      <c r="DM16" s="679"/>
      <c r="DN16" s="679"/>
      <c r="DO16" s="679"/>
      <c r="DP16" s="680"/>
      <c r="DQ16" s="684">
        <v>13847</v>
      </c>
      <c r="DR16" s="679"/>
      <c r="DS16" s="679"/>
      <c r="DT16" s="679"/>
      <c r="DU16" s="679"/>
      <c r="DV16" s="679"/>
      <c r="DW16" s="679"/>
      <c r="DX16" s="679"/>
      <c r="DY16" s="679"/>
      <c r="DZ16" s="679"/>
      <c r="EA16" s="679"/>
      <c r="EB16" s="679"/>
      <c r="EC16" s="722"/>
    </row>
    <row r="17" spans="2:133" ht="11.25" customHeight="1">
      <c r="B17" s="675" t="s">
        <v>268</v>
      </c>
      <c r="C17" s="676"/>
      <c r="D17" s="676"/>
      <c r="E17" s="676"/>
      <c r="F17" s="676"/>
      <c r="G17" s="676"/>
      <c r="H17" s="676"/>
      <c r="I17" s="676"/>
      <c r="J17" s="676"/>
      <c r="K17" s="676"/>
      <c r="L17" s="676"/>
      <c r="M17" s="676"/>
      <c r="N17" s="676"/>
      <c r="O17" s="676"/>
      <c r="P17" s="676"/>
      <c r="Q17" s="677"/>
      <c r="R17" s="678">
        <v>27551</v>
      </c>
      <c r="S17" s="679"/>
      <c r="T17" s="679"/>
      <c r="U17" s="679"/>
      <c r="V17" s="679"/>
      <c r="W17" s="679"/>
      <c r="X17" s="679"/>
      <c r="Y17" s="680"/>
      <c r="Z17" s="715">
        <v>0.2</v>
      </c>
      <c r="AA17" s="715"/>
      <c r="AB17" s="715"/>
      <c r="AC17" s="715"/>
      <c r="AD17" s="716">
        <v>27551</v>
      </c>
      <c r="AE17" s="716"/>
      <c r="AF17" s="716"/>
      <c r="AG17" s="716"/>
      <c r="AH17" s="716"/>
      <c r="AI17" s="716"/>
      <c r="AJ17" s="716"/>
      <c r="AK17" s="716"/>
      <c r="AL17" s="681">
        <v>0.5</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140</v>
      </c>
      <c r="BH17" s="679"/>
      <c r="BI17" s="679"/>
      <c r="BJ17" s="679"/>
      <c r="BK17" s="679"/>
      <c r="BL17" s="679"/>
      <c r="BM17" s="679"/>
      <c r="BN17" s="680"/>
      <c r="BO17" s="715" t="s">
        <v>140</v>
      </c>
      <c r="BP17" s="715"/>
      <c r="BQ17" s="715"/>
      <c r="BR17" s="715"/>
      <c r="BS17" s="684" t="s">
        <v>236</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1108663</v>
      </c>
      <c r="CS17" s="679"/>
      <c r="CT17" s="679"/>
      <c r="CU17" s="679"/>
      <c r="CV17" s="679"/>
      <c r="CW17" s="679"/>
      <c r="CX17" s="679"/>
      <c r="CY17" s="680"/>
      <c r="CZ17" s="715">
        <v>7.7</v>
      </c>
      <c r="DA17" s="715"/>
      <c r="DB17" s="715"/>
      <c r="DC17" s="715"/>
      <c r="DD17" s="684" t="s">
        <v>140</v>
      </c>
      <c r="DE17" s="679"/>
      <c r="DF17" s="679"/>
      <c r="DG17" s="679"/>
      <c r="DH17" s="679"/>
      <c r="DI17" s="679"/>
      <c r="DJ17" s="679"/>
      <c r="DK17" s="679"/>
      <c r="DL17" s="679"/>
      <c r="DM17" s="679"/>
      <c r="DN17" s="679"/>
      <c r="DO17" s="679"/>
      <c r="DP17" s="680"/>
      <c r="DQ17" s="684">
        <v>1040058</v>
      </c>
      <c r="DR17" s="679"/>
      <c r="DS17" s="679"/>
      <c r="DT17" s="679"/>
      <c r="DU17" s="679"/>
      <c r="DV17" s="679"/>
      <c r="DW17" s="679"/>
      <c r="DX17" s="679"/>
      <c r="DY17" s="679"/>
      <c r="DZ17" s="679"/>
      <c r="EA17" s="679"/>
      <c r="EB17" s="679"/>
      <c r="EC17" s="722"/>
    </row>
    <row r="18" spans="2:133" ht="11.25" customHeight="1">
      <c r="B18" s="675" t="s">
        <v>271</v>
      </c>
      <c r="C18" s="676"/>
      <c r="D18" s="676"/>
      <c r="E18" s="676"/>
      <c r="F18" s="676"/>
      <c r="G18" s="676"/>
      <c r="H18" s="676"/>
      <c r="I18" s="676"/>
      <c r="J18" s="676"/>
      <c r="K18" s="676"/>
      <c r="L18" s="676"/>
      <c r="M18" s="676"/>
      <c r="N18" s="676"/>
      <c r="O18" s="676"/>
      <c r="P18" s="676"/>
      <c r="Q18" s="677"/>
      <c r="R18" s="678">
        <v>12364</v>
      </c>
      <c r="S18" s="679"/>
      <c r="T18" s="679"/>
      <c r="U18" s="679"/>
      <c r="V18" s="679"/>
      <c r="W18" s="679"/>
      <c r="X18" s="679"/>
      <c r="Y18" s="680"/>
      <c r="Z18" s="715">
        <v>0.1</v>
      </c>
      <c r="AA18" s="715"/>
      <c r="AB18" s="715"/>
      <c r="AC18" s="715"/>
      <c r="AD18" s="716">
        <v>12364</v>
      </c>
      <c r="AE18" s="716"/>
      <c r="AF18" s="716"/>
      <c r="AG18" s="716"/>
      <c r="AH18" s="716"/>
      <c r="AI18" s="716"/>
      <c r="AJ18" s="716"/>
      <c r="AK18" s="716"/>
      <c r="AL18" s="681">
        <v>0.2</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140</v>
      </c>
      <c r="BH18" s="679"/>
      <c r="BI18" s="679"/>
      <c r="BJ18" s="679"/>
      <c r="BK18" s="679"/>
      <c r="BL18" s="679"/>
      <c r="BM18" s="679"/>
      <c r="BN18" s="680"/>
      <c r="BO18" s="715" t="s">
        <v>140</v>
      </c>
      <c r="BP18" s="715"/>
      <c r="BQ18" s="715"/>
      <c r="BR18" s="715"/>
      <c r="BS18" s="684" t="s">
        <v>256</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v>24273</v>
      </c>
      <c r="CS18" s="679"/>
      <c r="CT18" s="679"/>
      <c r="CU18" s="679"/>
      <c r="CV18" s="679"/>
      <c r="CW18" s="679"/>
      <c r="CX18" s="679"/>
      <c r="CY18" s="680"/>
      <c r="CZ18" s="715">
        <v>0.2</v>
      </c>
      <c r="DA18" s="715"/>
      <c r="DB18" s="715"/>
      <c r="DC18" s="715"/>
      <c r="DD18" s="684">
        <v>24273</v>
      </c>
      <c r="DE18" s="679"/>
      <c r="DF18" s="679"/>
      <c r="DG18" s="679"/>
      <c r="DH18" s="679"/>
      <c r="DI18" s="679"/>
      <c r="DJ18" s="679"/>
      <c r="DK18" s="679"/>
      <c r="DL18" s="679"/>
      <c r="DM18" s="679"/>
      <c r="DN18" s="679"/>
      <c r="DO18" s="679"/>
      <c r="DP18" s="680"/>
      <c r="DQ18" s="684">
        <v>24273</v>
      </c>
      <c r="DR18" s="679"/>
      <c r="DS18" s="679"/>
      <c r="DT18" s="679"/>
      <c r="DU18" s="679"/>
      <c r="DV18" s="679"/>
      <c r="DW18" s="679"/>
      <c r="DX18" s="679"/>
      <c r="DY18" s="679"/>
      <c r="DZ18" s="679"/>
      <c r="EA18" s="679"/>
      <c r="EB18" s="679"/>
      <c r="EC18" s="722"/>
    </row>
    <row r="19" spans="2:133" ht="11.25" customHeight="1">
      <c r="B19" s="675" t="s">
        <v>274</v>
      </c>
      <c r="C19" s="676"/>
      <c r="D19" s="676"/>
      <c r="E19" s="676"/>
      <c r="F19" s="676"/>
      <c r="G19" s="676"/>
      <c r="H19" s="676"/>
      <c r="I19" s="676"/>
      <c r="J19" s="676"/>
      <c r="K19" s="676"/>
      <c r="L19" s="676"/>
      <c r="M19" s="676"/>
      <c r="N19" s="676"/>
      <c r="O19" s="676"/>
      <c r="P19" s="676"/>
      <c r="Q19" s="677"/>
      <c r="R19" s="678">
        <v>1426</v>
      </c>
      <c r="S19" s="679"/>
      <c r="T19" s="679"/>
      <c r="U19" s="679"/>
      <c r="V19" s="679"/>
      <c r="W19" s="679"/>
      <c r="X19" s="679"/>
      <c r="Y19" s="680"/>
      <c r="Z19" s="715">
        <v>0</v>
      </c>
      <c r="AA19" s="715"/>
      <c r="AB19" s="715"/>
      <c r="AC19" s="715"/>
      <c r="AD19" s="716">
        <v>1426</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140</v>
      </c>
      <c r="BH19" s="679"/>
      <c r="BI19" s="679"/>
      <c r="BJ19" s="679"/>
      <c r="BK19" s="679"/>
      <c r="BL19" s="679"/>
      <c r="BM19" s="679"/>
      <c r="BN19" s="680"/>
      <c r="BO19" s="715" t="s">
        <v>140</v>
      </c>
      <c r="BP19" s="715"/>
      <c r="BQ19" s="715"/>
      <c r="BR19" s="715"/>
      <c r="BS19" s="684" t="s">
        <v>140</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236</v>
      </c>
      <c r="CS19" s="679"/>
      <c r="CT19" s="679"/>
      <c r="CU19" s="679"/>
      <c r="CV19" s="679"/>
      <c r="CW19" s="679"/>
      <c r="CX19" s="679"/>
      <c r="CY19" s="680"/>
      <c r="CZ19" s="715" t="s">
        <v>236</v>
      </c>
      <c r="DA19" s="715"/>
      <c r="DB19" s="715"/>
      <c r="DC19" s="715"/>
      <c r="DD19" s="684" t="s">
        <v>140</v>
      </c>
      <c r="DE19" s="679"/>
      <c r="DF19" s="679"/>
      <c r="DG19" s="679"/>
      <c r="DH19" s="679"/>
      <c r="DI19" s="679"/>
      <c r="DJ19" s="679"/>
      <c r="DK19" s="679"/>
      <c r="DL19" s="679"/>
      <c r="DM19" s="679"/>
      <c r="DN19" s="679"/>
      <c r="DO19" s="679"/>
      <c r="DP19" s="680"/>
      <c r="DQ19" s="684" t="s">
        <v>140</v>
      </c>
      <c r="DR19" s="679"/>
      <c r="DS19" s="679"/>
      <c r="DT19" s="679"/>
      <c r="DU19" s="679"/>
      <c r="DV19" s="679"/>
      <c r="DW19" s="679"/>
      <c r="DX19" s="679"/>
      <c r="DY19" s="679"/>
      <c r="DZ19" s="679"/>
      <c r="EA19" s="679"/>
      <c r="EB19" s="679"/>
      <c r="EC19" s="722"/>
    </row>
    <row r="20" spans="2:133" ht="11.25" customHeight="1">
      <c r="B20" s="675" t="s">
        <v>277</v>
      </c>
      <c r="C20" s="676"/>
      <c r="D20" s="676"/>
      <c r="E20" s="676"/>
      <c r="F20" s="676"/>
      <c r="G20" s="676"/>
      <c r="H20" s="676"/>
      <c r="I20" s="676"/>
      <c r="J20" s="676"/>
      <c r="K20" s="676"/>
      <c r="L20" s="676"/>
      <c r="M20" s="676"/>
      <c r="N20" s="676"/>
      <c r="O20" s="676"/>
      <c r="P20" s="676"/>
      <c r="Q20" s="677"/>
      <c r="R20" s="678">
        <v>381</v>
      </c>
      <c r="S20" s="679"/>
      <c r="T20" s="679"/>
      <c r="U20" s="679"/>
      <c r="V20" s="679"/>
      <c r="W20" s="679"/>
      <c r="X20" s="679"/>
      <c r="Y20" s="680"/>
      <c r="Z20" s="715">
        <v>0</v>
      </c>
      <c r="AA20" s="715"/>
      <c r="AB20" s="715"/>
      <c r="AC20" s="715"/>
      <c r="AD20" s="716">
        <v>381</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236</v>
      </c>
      <c r="BH20" s="679"/>
      <c r="BI20" s="679"/>
      <c r="BJ20" s="679"/>
      <c r="BK20" s="679"/>
      <c r="BL20" s="679"/>
      <c r="BM20" s="679"/>
      <c r="BN20" s="680"/>
      <c r="BO20" s="715" t="s">
        <v>140</v>
      </c>
      <c r="BP20" s="715"/>
      <c r="BQ20" s="715"/>
      <c r="BR20" s="715"/>
      <c r="BS20" s="684" t="s">
        <v>236</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14484360</v>
      </c>
      <c r="CS20" s="679"/>
      <c r="CT20" s="679"/>
      <c r="CU20" s="679"/>
      <c r="CV20" s="679"/>
      <c r="CW20" s="679"/>
      <c r="CX20" s="679"/>
      <c r="CY20" s="680"/>
      <c r="CZ20" s="715">
        <v>100</v>
      </c>
      <c r="DA20" s="715"/>
      <c r="DB20" s="715"/>
      <c r="DC20" s="715"/>
      <c r="DD20" s="684">
        <v>2019897</v>
      </c>
      <c r="DE20" s="679"/>
      <c r="DF20" s="679"/>
      <c r="DG20" s="679"/>
      <c r="DH20" s="679"/>
      <c r="DI20" s="679"/>
      <c r="DJ20" s="679"/>
      <c r="DK20" s="679"/>
      <c r="DL20" s="679"/>
      <c r="DM20" s="679"/>
      <c r="DN20" s="679"/>
      <c r="DO20" s="679"/>
      <c r="DP20" s="680"/>
      <c r="DQ20" s="684">
        <v>6827065</v>
      </c>
      <c r="DR20" s="679"/>
      <c r="DS20" s="679"/>
      <c r="DT20" s="679"/>
      <c r="DU20" s="679"/>
      <c r="DV20" s="679"/>
      <c r="DW20" s="679"/>
      <c r="DX20" s="679"/>
      <c r="DY20" s="679"/>
      <c r="DZ20" s="679"/>
      <c r="EA20" s="679"/>
      <c r="EB20" s="679"/>
      <c r="EC20" s="722"/>
    </row>
    <row r="21" spans="2:133" ht="11.25" customHeight="1">
      <c r="B21" s="675" t="s">
        <v>280</v>
      </c>
      <c r="C21" s="676"/>
      <c r="D21" s="676"/>
      <c r="E21" s="676"/>
      <c r="F21" s="676"/>
      <c r="G21" s="676"/>
      <c r="H21" s="676"/>
      <c r="I21" s="676"/>
      <c r="J21" s="676"/>
      <c r="K21" s="676"/>
      <c r="L21" s="676"/>
      <c r="M21" s="676"/>
      <c r="N21" s="676"/>
      <c r="O21" s="676"/>
      <c r="P21" s="676"/>
      <c r="Q21" s="677"/>
      <c r="R21" s="678">
        <v>13380</v>
      </c>
      <c r="S21" s="679"/>
      <c r="T21" s="679"/>
      <c r="U21" s="679"/>
      <c r="V21" s="679"/>
      <c r="W21" s="679"/>
      <c r="X21" s="679"/>
      <c r="Y21" s="680"/>
      <c r="Z21" s="715">
        <v>0.1</v>
      </c>
      <c r="AA21" s="715"/>
      <c r="AB21" s="715"/>
      <c r="AC21" s="715"/>
      <c r="AD21" s="716">
        <v>13380</v>
      </c>
      <c r="AE21" s="716"/>
      <c r="AF21" s="716"/>
      <c r="AG21" s="716"/>
      <c r="AH21" s="716"/>
      <c r="AI21" s="716"/>
      <c r="AJ21" s="716"/>
      <c r="AK21" s="716"/>
      <c r="AL21" s="681">
        <v>0.2</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140</v>
      </c>
      <c r="BH21" s="679"/>
      <c r="BI21" s="679"/>
      <c r="BJ21" s="679"/>
      <c r="BK21" s="679"/>
      <c r="BL21" s="679"/>
      <c r="BM21" s="679"/>
      <c r="BN21" s="680"/>
      <c r="BO21" s="715" t="s">
        <v>236</v>
      </c>
      <c r="BP21" s="715"/>
      <c r="BQ21" s="715"/>
      <c r="BR21" s="715"/>
      <c r="BS21" s="684" t="s">
        <v>140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282</v>
      </c>
      <c r="C22" s="676"/>
      <c r="D22" s="676"/>
      <c r="E22" s="676"/>
      <c r="F22" s="676"/>
      <c r="G22" s="676"/>
      <c r="H22" s="676"/>
      <c r="I22" s="676"/>
      <c r="J22" s="676"/>
      <c r="K22" s="676"/>
      <c r="L22" s="676"/>
      <c r="M22" s="676"/>
      <c r="N22" s="676"/>
      <c r="O22" s="676"/>
      <c r="P22" s="676"/>
      <c r="Q22" s="677"/>
      <c r="R22" s="678">
        <v>3502510</v>
      </c>
      <c r="S22" s="679"/>
      <c r="T22" s="679"/>
      <c r="U22" s="679"/>
      <c r="V22" s="679"/>
      <c r="W22" s="679"/>
      <c r="X22" s="679"/>
      <c r="Y22" s="680"/>
      <c r="Z22" s="715">
        <v>23.6</v>
      </c>
      <c r="AA22" s="715"/>
      <c r="AB22" s="715"/>
      <c r="AC22" s="715"/>
      <c r="AD22" s="716">
        <v>3009718</v>
      </c>
      <c r="AE22" s="716"/>
      <c r="AF22" s="716"/>
      <c r="AG22" s="716"/>
      <c r="AH22" s="716"/>
      <c r="AI22" s="716"/>
      <c r="AJ22" s="716"/>
      <c r="AK22" s="716"/>
      <c r="AL22" s="681">
        <v>51.3</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236</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285</v>
      </c>
      <c r="C23" s="676"/>
      <c r="D23" s="676"/>
      <c r="E23" s="676"/>
      <c r="F23" s="676"/>
      <c r="G23" s="676"/>
      <c r="H23" s="676"/>
      <c r="I23" s="676"/>
      <c r="J23" s="676"/>
      <c r="K23" s="676"/>
      <c r="L23" s="676"/>
      <c r="M23" s="676"/>
      <c r="N23" s="676"/>
      <c r="O23" s="676"/>
      <c r="P23" s="676"/>
      <c r="Q23" s="677"/>
      <c r="R23" s="678">
        <v>3009718</v>
      </c>
      <c r="S23" s="679"/>
      <c r="T23" s="679"/>
      <c r="U23" s="679"/>
      <c r="V23" s="679"/>
      <c r="W23" s="679"/>
      <c r="X23" s="679"/>
      <c r="Y23" s="680"/>
      <c r="Z23" s="715">
        <v>20.3</v>
      </c>
      <c r="AA23" s="715"/>
      <c r="AB23" s="715"/>
      <c r="AC23" s="715"/>
      <c r="AD23" s="716">
        <v>3009718</v>
      </c>
      <c r="AE23" s="716"/>
      <c r="AF23" s="716"/>
      <c r="AG23" s="716"/>
      <c r="AH23" s="716"/>
      <c r="AI23" s="716"/>
      <c r="AJ23" s="716"/>
      <c r="AK23" s="716"/>
      <c r="AL23" s="681">
        <v>51.3</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140</v>
      </c>
      <c r="BH23" s="679"/>
      <c r="BI23" s="679"/>
      <c r="BJ23" s="679"/>
      <c r="BK23" s="679"/>
      <c r="BL23" s="679"/>
      <c r="BM23" s="679"/>
      <c r="BN23" s="680"/>
      <c r="BO23" s="715" t="s">
        <v>236</v>
      </c>
      <c r="BP23" s="715"/>
      <c r="BQ23" s="715"/>
      <c r="BR23" s="715"/>
      <c r="BS23" s="684" t="s">
        <v>236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c r="B24" s="675" t="s">
        <v>292</v>
      </c>
      <c r="C24" s="676"/>
      <c r="D24" s="676"/>
      <c r="E24" s="676"/>
      <c r="F24" s="676"/>
      <c r="G24" s="676"/>
      <c r="H24" s="676"/>
      <c r="I24" s="676"/>
      <c r="J24" s="676"/>
      <c r="K24" s="676"/>
      <c r="L24" s="676"/>
      <c r="M24" s="676"/>
      <c r="N24" s="676"/>
      <c r="O24" s="676"/>
      <c r="P24" s="676"/>
      <c r="Q24" s="677"/>
      <c r="R24" s="678">
        <v>492792</v>
      </c>
      <c r="S24" s="679"/>
      <c r="T24" s="679"/>
      <c r="U24" s="679"/>
      <c r="V24" s="679"/>
      <c r="W24" s="679"/>
      <c r="X24" s="679"/>
      <c r="Y24" s="680"/>
      <c r="Z24" s="715">
        <v>3.3</v>
      </c>
      <c r="AA24" s="715"/>
      <c r="AB24" s="715"/>
      <c r="AC24" s="715"/>
      <c r="AD24" s="716" t="s">
        <v>140</v>
      </c>
      <c r="AE24" s="716"/>
      <c r="AF24" s="716"/>
      <c r="AG24" s="716"/>
      <c r="AH24" s="716"/>
      <c r="AI24" s="716"/>
      <c r="AJ24" s="716"/>
      <c r="AK24" s="716"/>
      <c r="AL24" s="681" t="s">
        <v>236</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236</v>
      </c>
      <c r="BH24" s="679"/>
      <c r="BI24" s="679"/>
      <c r="BJ24" s="679"/>
      <c r="BK24" s="679"/>
      <c r="BL24" s="679"/>
      <c r="BM24" s="679"/>
      <c r="BN24" s="680"/>
      <c r="BO24" s="715" t="s">
        <v>236</v>
      </c>
      <c r="BP24" s="715"/>
      <c r="BQ24" s="715"/>
      <c r="BR24" s="715"/>
      <c r="BS24" s="684" t="s">
        <v>236</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5716265</v>
      </c>
      <c r="CS24" s="734"/>
      <c r="CT24" s="734"/>
      <c r="CU24" s="734"/>
      <c r="CV24" s="734"/>
      <c r="CW24" s="734"/>
      <c r="CX24" s="734"/>
      <c r="CY24" s="777"/>
      <c r="CZ24" s="778">
        <v>39.5</v>
      </c>
      <c r="DA24" s="749"/>
      <c r="DB24" s="749"/>
      <c r="DC24" s="781"/>
      <c r="DD24" s="776">
        <v>3837341</v>
      </c>
      <c r="DE24" s="734"/>
      <c r="DF24" s="734"/>
      <c r="DG24" s="734"/>
      <c r="DH24" s="734"/>
      <c r="DI24" s="734"/>
      <c r="DJ24" s="734"/>
      <c r="DK24" s="777"/>
      <c r="DL24" s="776">
        <v>3744698</v>
      </c>
      <c r="DM24" s="734"/>
      <c r="DN24" s="734"/>
      <c r="DO24" s="734"/>
      <c r="DP24" s="734"/>
      <c r="DQ24" s="734"/>
      <c r="DR24" s="734"/>
      <c r="DS24" s="734"/>
      <c r="DT24" s="734"/>
      <c r="DU24" s="734"/>
      <c r="DV24" s="777"/>
      <c r="DW24" s="778">
        <v>61.4</v>
      </c>
      <c r="DX24" s="749"/>
      <c r="DY24" s="749"/>
      <c r="DZ24" s="749"/>
      <c r="EA24" s="749"/>
      <c r="EB24" s="749"/>
      <c r="EC24" s="779"/>
    </row>
    <row r="25" spans="2:133" ht="11.25" customHeight="1">
      <c r="B25" s="675" t="s">
        <v>295</v>
      </c>
      <c r="C25" s="676"/>
      <c r="D25" s="676"/>
      <c r="E25" s="676"/>
      <c r="F25" s="676"/>
      <c r="G25" s="676"/>
      <c r="H25" s="676"/>
      <c r="I25" s="676"/>
      <c r="J25" s="676"/>
      <c r="K25" s="676"/>
      <c r="L25" s="676"/>
      <c r="M25" s="676"/>
      <c r="N25" s="676"/>
      <c r="O25" s="676"/>
      <c r="P25" s="676"/>
      <c r="Q25" s="677"/>
      <c r="R25" s="678" t="s">
        <v>236</v>
      </c>
      <c r="S25" s="679"/>
      <c r="T25" s="679"/>
      <c r="U25" s="679"/>
      <c r="V25" s="679"/>
      <c r="W25" s="679"/>
      <c r="X25" s="679"/>
      <c r="Y25" s="680"/>
      <c r="Z25" s="715" t="s">
        <v>140</v>
      </c>
      <c r="AA25" s="715"/>
      <c r="AB25" s="715"/>
      <c r="AC25" s="715"/>
      <c r="AD25" s="716" t="s">
        <v>140</v>
      </c>
      <c r="AE25" s="716"/>
      <c r="AF25" s="716"/>
      <c r="AG25" s="716"/>
      <c r="AH25" s="716"/>
      <c r="AI25" s="716"/>
      <c r="AJ25" s="716"/>
      <c r="AK25" s="716"/>
      <c r="AL25" s="681" t="s">
        <v>140</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236</v>
      </c>
      <c r="BH25" s="679"/>
      <c r="BI25" s="679"/>
      <c r="BJ25" s="679"/>
      <c r="BK25" s="679"/>
      <c r="BL25" s="679"/>
      <c r="BM25" s="679"/>
      <c r="BN25" s="680"/>
      <c r="BO25" s="715" t="s">
        <v>140</v>
      </c>
      <c r="BP25" s="715"/>
      <c r="BQ25" s="715"/>
      <c r="BR25" s="715"/>
      <c r="BS25" s="684" t="s">
        <v>236</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2235831</v>
      </c>
      <c r="CS25" s="697"/>
      <c r="CT25" s="697"/>
      <c r="CU25" s="697"/>
      <c r="CV25" s="697"/>
      <c r="CW25" s="697"/>
      <c r="CX25" s="697"/>
      <c r="CY25" s="698"/>
      <c r="CZ25" s="681">
        <v>15.4</v>
      </c>
      <c r="DA25" s="699"/>
      <c r="DB25" s="699"/>
      <c r="DC25" s="700"/>
      <c r="DD25" s="684">
        <v>2128507</v>
      </c>
      <c r="DE25" s="697"/>
      <c r="DF25" s="697"/>
      <c r="DG25" s="697"/>
      <c r="DH25" s="697"/>
      <c r="DI25" s="697"/>
      <c r="DJ25" s="697"/>
      <c r="DK25" s="698"/>
      <c r="DL25" s="684">
        <v>2090286</v>
      </c>
      <c r="DM25" s="697"/>
      <c r="DN25" s="697"/>
      <c r="DO25" s="697"/>
      <c r="DP25" s="697"/>
      <c r="DQ25" s="697"/>
      <c r="DR25" s="697"/>
      <c r="DS25" s="697"/>
      <c r="DT25" s="697"/>
      <c r="DU25" s="697"/>
      <c r="DV25" s="698"/>
      <c r="DW25" s="681">
        <v>34.299999999999997</v>
      </c>
      <c r="DX25" s="699"/>
      <c r="DY25" s="699"/>
      <c r="DZ25" s="699"/>
      <c r="EA25" s="699"/>
      <c r="EB25" s="699"/>
      <c r="EC25" s="714"/>
    </row>
    <row r="26" spans="2:133" ht="11.25" customHeight="1">
      <c r="B26" s="675" t="s">
        <v>298</v>
      </c>
      <c r="C26" s="676"/>
      <c r="D26" s="676"/>
      <c r="E26" s="676"/>
      <c r="F26" s="676"/>
      <c r="G26" s="676"/>
      <c r="H26" s="676"/>
      <c r="I26" s="676"/>
      <c r="J26" s="676"/>
      <c r="K26" s="676"/>
      <c r="L26" s="676"/>
      <c r="M26" s="676"/>
      <c r="N26" s="676"/>
      <c r="O26" s="676"/>
      <c r="P26" s="676"/>
      <c r="Q26" s="677"/>
      <c r="R26" s="678">
        <v>6329230</v>
      </c>
      <c r="S26" s="679"/>
      <c r="T26" s="679"/>
      <c r="U26" s="679"/>
      <c r="V26" s="679"/>
      <c r="W26" s="679"/>
      <c r="X26" s="679"/>
      <c r="Y26" s="680"/>
      <c r="Z26" s="715">
        <v>42.6</v>
      </c>
      <c r="AA26" s="715"/>
      <c r="AB26" s="715"/>
      <c r="AC26" s="715"/>
      <c r="AD26" s="716">
        <v>5836438</v>
      </c>
      <c r="AE26" s="716"/>
      <c r="AF26" s="716"/>
      <c r="AG26" s="716"/>
      <c r="AH26" s="716"/>
      <c r="AI26" s="716"/>
      <c r="AJ26" s="716"/>
      <c r="AK26" s="716"/>
      <c r="AL26" s="681">
        <v>99.5</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236</v>
      </c>
      <c r="BH26" s="679"/>
      <c r="BI26" s="679"/>
      <c r="BJ26" s="679"/>
      <c r="BK26" s="679"/>
      <c r="BL26" s="679"/>
      <c r="BM26" s="679"/>
      <c r="BN26" s="680"/>
      <c r="BO26" s="715" t="s">
        <v>236</v>
      </c>
      <c r="BP26" s="715"/>
      <c r="BQ26" s="715"/>
      <c r="BR26" s="715"/>
      <c r="BS26" s="684" t="s">
        <v>236</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1419199</v>
      </c>
      <c r="CS26" s="679"/>
      <c r="CT26" s="679"/>
      <c r="CU26" s="679"/>
      <c r="CV26" s="679"/>
      <c r="CW26" s="679"/>
      <c r="CX26" s="679"/>
      <c r="CY26" s="680"/>
      <c r="CZ26" s="681">
        <v>9.8000000000000007</v>
      </c>
      <c r="DA26" s="699"/>
      <c r="DB26" s="699"/>
      <c r="DC26" s="700"/>
      <c r="DD26" s="684">
        <v>1354351</v>
      </c>
      <c r="DE26" s="679"/>
      <c r="DF26" s="679"/>
      <c r="DG26" s="679"/>
      <c r="DH26" s="679"/>
      <c r="DI26" s="679"/>
      <c r="DJ26" s="679"/>
      <c r="DK26" s="680"/>
      <c r="DL26" s="684" t="s">
        <v>140</v>
      </c>
      <c r="DM26" s="679"/>
      <c r="DN26" s="679"/>
      <c r="DO26" s="679"/>
      <c r="DP26" s="679"/>
      <c r="DQ26" s="679"/>
      <c r="DR26" s="679"/>
      <c r="DS26" s="679"/>
      <c r="DT26" s="679"/>
      <c r="DU26" s="679"/>
      <c r="DV26" s="680"/>
      <c r="DW26" s="681" t="s">
        <v>236</v>
      </c>
      <c r="DX26" s="699"/>
      <c r="DY26" s="699"/>
      <c r="DZ26" s="699"/>
      <c r="EA26" s="699"/>
      <c r="EB26" s="699"/>
      <c r="EC26" s="714"/>
    </row>
    <row r="27" spans="2:133" ht="11.25" customHeight="1">
      <c r="B27" s="675" t="s">
        <v>301</v>
      </c>
      <c r="C27" s="676"/>
      <c r="D27" s="676"/>
      <c r="E27" s="676"/>
      <c r="F27" s="676"/>
      <c r="G27" s="676"/>
      <c r="H27" s="676"/>
      <c r="I27" s="676"/>
      <c r="J27" s="676"/>
      <c r="K27" s="676"/>
      <c r="L27" s="676"/>
      <c r="M27" s="676"/>
      <c r="N27" s="676"/>
      <c r="O27" s="676"/>
      <c r="P27" s="676"/>
      <c r="Q27" s="677"/>
      <c r="R27" s="678">
        <v>3143</v>
      </c>
      <c r="S27" s="679"/>
      <c r="T27" s="679"/>
      <c r="U27" s="679"/>
      <c r="V27" s="679"/>
      <c r="W27" s="679"/>
      <c r="X27" s="679"/>
      <c r="Y27" s="680"/>
      <c r="Z27" s="715">
        <v>0</v>
      </c>
      <c r="AA27" s="715"/>
      <c r="AB27" s="715"/>
      <c r="AC27" s="715"/>
      <c r="AD27" s="716">
        <v>3143</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2258146</v>
      </c>
      <c r="BH27" s="679"/>
      <c r="BI27" s="679"/>
      <c r="BJ27" s="679"/>
      <c r="BK27" s="679"/>
      <c r="BL27" s="679"/>
      <c r="BM27" s="679"/>
      <c r="BN27" s="680"/>
      <c r="BO27" s="715">
        <v>100</v>
      </c>
      <c r="BP27" s="715"/>
      <c r="BQ27" s="715"/>
      <c r="BR27" s="715"/>
      <c r="BS27" s="684">
        <v>22255</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2371771</v>
      </c>
      <c r="CS27" s="697"/>
      <c r="CT27" s="697"/>
      <c r="CU27" s="697"/>
      <c r="CV27" s="697"/>
      <c r="CW27" s="697"/>
      <c r="CX27" s="697"/>
      <c r="CY27" s="698"/>
      <c r="CZ27" s="681">
        <v>16.399999999999999</v>
      </c>
      <c r="DA27" s="699"/>
      <c r="DB27" s="699"/>
      <c r="DC27" s="700"/>
      <c r="DD27" s="684">
        <v>668776</v>
      </c>
      <c r="DE27" s="697"/>
      <c r="DF27" s="697"/>
      <c r="DG27" s="697"/>
      <c r="DH27" s="697"/>
      <c r="DI27" s="697"/>
      <c r="DJ27" s="697"/>
      <c r="DK27" s="698"/>
      <c r="DL27" s="684">
        <v>660017</v>
      </c>
      <c r="DM27" s="697"/>
      <c r="DN27" s="697"/>
      <c r="DO27" s="697"/>
      <c r="DP27" s="697"/>
      <c r="DQ27" s="697"/>
      <c r="DR27" s="697"/>
      <c r="DS27" s="697"/>
      <c r="DT27" s="697"/>
      <c r="DU27" s="697"/>
      <c r="DV27" s="698"/>
      <c r="DW27" s="681">
        <v>10.8</v>
      </c>
      <c r="DX27" s="699"/>
      <c r="DY27" s="699"/>
      <c r="DZ27" s="699"/>
      <c r="EA27" s="699"/>
      <c r="EB27" s="699"/>
      <c r="EC27" s="714"/>
    </row>
    <row r="28" spans="2:133" ht="11.25" customHeight="1">
      <c r="B28" s="675" t="s">
        <v>304</v>
      </c>
      <c r="C28" s="676"/>
      <c r="D28" s="676"/>
      <c r="E28" s="676"/>
      <c r="F28" s="676"/>
      <c r="G28" s="676"/>
      <c r="H28" s="676"/>
      <c r="I28" s="676"/>
      <c r="J28" s="676"/>
      <c r="K28" s="676"/>
      <c r="L28" s="676"/>
      <c r="M28" s="676"/>
      <c r="N28" s="676"/>
      <c r="O28" s="676"/>
      <c r="P28" s="676"/>
      <c r="Q28" s="677"/>
      <c r="R28" s="678">
        <v>72349</v>
      </c>
      <c r="S28" s="679"/>
      <c r="T28" s="679"/>
      <c r="U28" s="679"/>
      <c r="V28" s="679"/>
      <c r="W28" s="679"/>
      <c r="X28" s="679"/>
      <c r="Y28" s="680"/>
      <c r="Z28" s="715">
        <v>0.5</v>
      </c>
      <c r="AA28" s="715"/>
      <c r="AB28" s="715"/>
      <c r="AC28" s="715"/>
      <c r="AD28" s="716" t="s">
        <v>140</v>
      </c>
      <c r="AE28" s="716"/>
      <c r="AF28" s="716"/>
      <c r="AG28" s="716"/>
      <c r="AH28" s="716"/>
      <c r="AI28" s="716"/>
      <c r="AJ28" s="716"/>
      <c r="AK28" s="716"/>
      <c r="AL28" s="681" t="s">
        <v>236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1108663</v>
      </c>
      <c r="CS28" s="679"/>
      <c r="CT28" s="679"/>
      <c r="CU28" s="679"/>
      <c r="CV28" s="679"/>
      <c r="CW28" s="679"/>
      <c r="CX28" s="679"/>
      <c r="CY28" s="680"/>
      <c r="CZ28" s="681">
        <v>7.7</v>
      </c>
      <c r="DA28" s="699"/>
      <c r="DB28" s="699"/>
      <c r="DC28" s="700"/>
      <c r="DD28" s="684">
        <v>1040058</v>
      </c>
      <c r="DE28" s="679"/>
      <c r="DF28" s="679"/>
      <c r="DG28" s="679"/>
      <c r="DH28" s="679"/>
      <c r="DI28" s="679"/>
      <c r="DJ28" s="679"/>
      <c r="DK28" s="680"/>
      <c r="DL28" s="684">
        <v>994395</v>
      </c>
      <c r="DM28" s="679"/>
      <c r="DN28" s="679"/>
      <c r="DO28" s="679"/>
      <c r="DP28" s="679"/>
      <c r="DQ28" s="679"/>
      <c r="DR28" s="679"/>
      <c r="DS28" s="679"/>
      <c r="DT28" s="679"/>
      <c r="DU28" s="679"/>
      <c r="DV28" s="680"/>
      <c r="DW28" s="681">
        <v>16.3</v>
      </c>
      <c r="DX28" s="699"/>
      <c r="DY28" s="699"/>
      <c r="DZ28" s="699"/>
      <c r="EA28" s="699"/>
      <c r="EB28" s="699"/>
      <c r="EC28" s="714"/>
    </row>
    <row r="29" spans="2:133" ht="11.25" customHeight="1">
      <c r="B29" s="675" t="s">
        <v>306</v>
      </c>
      <c r="C29" s="676"/>
      <c r="D29" s="676"/>
      <c r="E29" s="676"/>
      <c r="F29" s="676"/>
      <c r="G29" s="676"/>
      <c r="H29" s="676"/>
      <c r="I29" s="676"/>
      <c r="J29" s="676"/>
      <c r="K29" s="676"/>
      <c r="L29" s="676"/>
      <c r="M29" s="676"/>
      <c r="N29" s="676"/>
      <c r="O29" s="676"/>
      <c r="P29" s="676"/>
      <c r="Q29" s="677"/>
      <c r="R29" s="678">
        <v>85080</v>
      </c>
      <c r="S29" s="679"/>
      <c r="T29" s="679"/>
      <c r="U29" s="679"/>
      <c r="V29" s="679"/>
      <c r="W29" s="679"/>
      <c r="X29" s="679"/>
      <c r="Y29" s="680"/>
      <c r="Z29" s="715">
        <v>0.6</v>
      </c>
      <c r="AA29" s="715"/>
      <c r="AB29" s="715"/>
      <c r="AC29" s="715"/>
      <c r="AD29" s="716">
        <v>6585</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308</v>
      </c>
      <c r="CG29" s="712"/>
      <c r="CH29" s="712"/>
      <c r="CI29" s="712"/>
      <c r="CJ29" s="712"/>
      <c r="CK29" s="712"/>
      <c r="CL29" s="712"/>
      <c r="CM29" s="712"/>
      <c r="CN29" s="712"/>
      <c r="CO29" s="712"/>
      <c r="CP29" s="712"/>
      <c r="CQ29" s="713"/>
      <c r="CR29" s="678">
        <v>1108586</v>
      </c>
      <c r="CS29" s="697"/>
      <c r="CT29" s="697"/>
      <c r="CU29" s="697"/>
      <c r="CV29" s="697"/>
      <c r="CW29" s="697"/>
      <c r="CX29" s="697"/>
      <c r="CY29" s="698"/>
      <c r="CZ29" s="681">
        <v>7.7</v>
      </c>
      <c r="DA29" s="699"/>
      <c r="DB29" s="699"/>
      <c r="DC29" s="700"/>
      <c r="DD29" s="684">
        <v>1039981</v>
      </c>
      <c r="DE29" s="697"/>
      <c r="DF29" s="697"/>
      <c r="DG29" s="697"/>
      <c r="DH29" s="697"/>
      <c r="DI29" s="697"/>
      <c r="DJ29" s="697"/>
      <c r="DK29" s="698"/>
      <c r="DL29" s="684">
        <v>994318</v>
      </c>
      <c r="DM29" s="697"/>
      <c r="DN29" s="697"/>
      <c r="DO29" s="697"/>
      <c r="DP29" s="697"/>
      <c r="DQ29" s="697"/>
      <c r="DR29" s="697"/>
      <c r="DS29" s="697"/>
      <c r="DT29" s="697"/>
      <c r="DU29" s="697"/>
      <c r="DV29" s="698"/>
      <c r="DW29" s="681">
        <v>16.3</v>
      </c>
      <c r="DX29" s="699"/>
      <c r="DY29" s="699"/>
      <c r="DZ29" s="699"/>
      <c r="EA29" s="699"/>
      <c r="EB29" s="699"/>
      <c r="EC29" s="714"/>
    </row>
    <row r="30" spans="2:133" ht="11.25" customHeight="1">
      <c r="B30" s="675" t="s">
        <v>309</v>
      </c>
      <c r="C30" s="676"/>
      <c r="D30" s="676"/>
      <c r="E30" s="676"/>
      <c r="F30" s="676"/>
      <c r="G30" s="676"/>
      <c r="H30" s="676"/>
      <c r="I30" s="676"/>
      <c r="J30" s="676"/>
      <c r="K30" s="676"/>
      <c r="L30" s="676"/>
      <c r="M30" s="676"/>
      <c r="N30" s="676"/>
      <c r="O30" s="676"/>
      <c r="P30" s="676"/>
      <c r="Q30" s="677"/>
      <c r="R30" s="678">
        <v>14531</v>
      </c>
      <c r="S30" s="679"/>
      <c r="T30" s="679"/>
      <c r="U30" s="679"/>
      <c r="V30" s="679"/>
      <c r="W30" s="679"/>
      <c r="X30" s="679"/>
      <c r="Y30" s="680"/>
      <c r="Z30" s="715">
        <v>0.1</v>
      </c>
      <c r="AA30" s="715"/>
      <c r="AB30" s="715"/>
      <c r="AC30" s="715"/>
      <c r="AD30" s="716" t="s">
        <v>236</v>
      </c>
      <c r="AE30" s="716"/>
      <c r="AF30" s="716"/>
      <c r="AG30" s="716"/>
      <c r="AH30" s="716"/>
      <c r="AI30" s="716"/>
      <c r="AJ30" s="716"/>
      <c r="AK30" s="716"/>
      <c r="AL30" s="681" t="s">
        <v>140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1059239</v>
      </c>
      <c r="CS30" s="679"/>
      <c r="CT30" s="679"/>
      <c r="CU30" s="679"/>
      <c r="CV30" s="679"/>
      <c r="CW30" s="679"/>
      <c r="CX30" s="679"/>
      <c r="CY30" s="680"/>
      <c r="CZ30" s="681">
        <v>7.3</v>
      </c>
      <c r="DA30" s="699"/>
      <c r="DB30" s="699"/>
      <c r="DC30" s="700"/>
      <c r="DD30" s="684">
        <v>992956</v>
      </c>
      <c r="DE30" s="679"/>
      <c r="DF30" s="679"/>
      <c r="DG30" s="679"/>
      <c r="DH30" s="679"/>
      <c r="DI30" s="679"/>
      <c r="DJ30" s="679"/>
      <c r="DK30" s="680"/>
      <c r="DL30" s="684">
        <v>947293</v>
      </c>
      <c r="DM30" s="679"/>
      <c r="DN30" s="679"/>
      <c r="DO30" s="679"/>
      <c r="DP30" s="679"/>
      <c r="DQ30" s="679"/>
      <c r="DR30" s="679"/>
      <c r="DS30" s="679"/>
      <c r="DT30" s="679"/>
      <c r="DU30" s="679"/>
      <c r="DV30" s="680"/>
      <c r="DW30" s="681">
        <v>15.5</v>
      </c>
      <c r="DX30" s="699"/>
      <c r="DY30" s="699"/>
      <c r="DZ30" s="699"/>
      <c r="EA30" s="699"/>
      <c r="EB30" s="699"/>
      <c r="EC30" s="714"/>
    </row>
    <row r="31" spans="2:133" ht="11.25" customHeight="1">
      <c r="B31" s="675" t="s">
        <v>313</v>
      </c>
      <c r="C31" s="676"/>
      <c r="D31" s="676"/>
      <c r="E31" s="676"/>
      <c r="F31" s="676"/>
      <c r="G31" s="676"/>
      <c r="H31" s="676"/>
      <c r="I31" s="676"/>
      <c r="J31" s="676"/>
      <c r="K31" s="676"/>
      <c r="L31" s="676"/>
      <c r="M31" s="676"/>
      <c r="N31" s="676"/>
      <c r="O31" s="676"/>
      <c r="P31" s="676"/>
      <c r="Q31" s="677"/>
      <c r="R31" s="678">
        <v>1969268</v>
      </c>
      <c r="S31" s="679"/>
      <c r="T31" s="679"/>
      <c r="U31" s="679"/>
      <c r="V31" s="679"/>
      <c r="W31" s="679"/>
      <c r="X31" s="679"/>
      <c r="Y31" s="680"/>
      <c r="Z31" s="715">
        <v>13.3</v>
      </c>
      <c r="AA31" s="715"/>
      <c r="AB31" s="715"/>
      <c r="AC31" s="715"/>
      <c r="AD31" s="716" t="s">
        <v>140</v>
      </c>
      <c r="AE31" s="716"/>
      <c r="AF31" s="716"/>
      <c r="AG31" s="716"/>
      <c r="AH31" s="716"/>
      <c r="AI31" s="716"/>
      <c r="AJ31" s="716"/>
      <c r="AK31" s="716"/>
      <c r="AL31" s="681" t="s">
        <v>236</v>
      </c>
      <c r="AM31" s="682"/>
      <c r="AN31" s="682"/>
      <c r="AO31" s="717"/>
      <c r="AP31" s="754" t="s">
        <v>314</v>
      </c>
      <c r="AQ31" s="755"/>
      <c r="AR31" s="755"/>
      <c r="AS31" s="755"/>
      <c r="AT31" s="760" t="s">
        <v>315</v>
      </c>
      <c r="AU31" s="231"/>
      <c r="AV31" s="231"/>
      <c r="AW31" s="231"/>
      <c r="AX31" s="744" t="s">
        <v>190</v>
      </c>
      <c r="AY31" s="745"/>
      <c r="AZ31" s="745"/>
      <c r="BA31" s="745"/>
      <c r="BB31" s="745"/>
      <c r="BC31" s="745"/>
      <c r="BD31" s="745"/>
      <c r="BE31" s="745"/>
      <c r="BF31" s="746"/>
      <c r="BG31" s="747">
        <v>99.1</v>
      </c>
      <c r="BH31" s="748"/>
      <c r="BI31" s="748"/>
      <c r="BJ31" s="748"/>
      <c r="BK31" s="748"/>
      <c r="BL31" s="748"/>
      <c r="BM31" s="749">
        <v>95.7</v>
      </c>
      <c r="BN31" s="748"/>
      <c r="BO31" s="748"/>
      <c r="BP31" s="748"/>
      <c r="BQ31" s="750"/>
      <c r="BR31" s="747">
        <v>99.1</v>
      </c>
      <c r="BS31" s="748"/>
      <c r="BT31" s="748"/>
      <c r="BU31" s="748"/>
      <c r="BV31" s="748"/>
      <c r="BW31" s="748"/>
      <c r="BX31" s="749">
        <v>95.3</v>
      </c>
      <c r="BY31" s="748"/>
      <c r="BZ31" s="748"/>
      <c r="CA31" s="748"/>
      <c r="CB31" s="750"/>
      <c r="CD31" s="765"/>
      <c r="CE31" s="766"/>
      <c r="CF31" s="711" t="s">
        <v>316</v>
      </c>
      <c r="CG31" s="712"/>
      <c r="CH31" s="712"/>
      <c r="CI31" s="712"/>
      <c r="CJ31" s="712"/>
      <c r="CK31" s="712"/>
      <c r="CL31" s="712"/>
      <c r="CM31" s="712"/>
      <c r="CN31" s="712"/>
      <c r="CO31" s="712"/>
      <c r="CP31" s="712"/>
      <c r="CQ31" s="713"/>
      <c r="CR31" s="678">
        <v>49347</v>
      </c>
      <c r="CS31" s="697"/>
      <c r="CT31" s="697"/>
      <c r="CU31" s="697"/>
      <c r="CV31" s="697"/>
      <c r="CW31" s="697"/>
      <c r="CX31" s="697"/>
      <c r="CY31" s="698"/>
      <c r="CZ31" s="681">
        <v>0.3</v>
      </c>
      <c r="DA31" s="699"/>
      <c r="DB31" s="699"/>
      <c r="DC31" s="700"/>
      <c r="DD31" s="684">
        <v>47025</v>
      </c>
      <c r="DE31" s="697"/>
      <c r="DF31" s="697"/>
      <c r="DG31" s="697"/>
      <c r="DH31" s="697"/>
      <c r="DI31" s="697"/>
      <c r="DJ31" s="697"/>
      <c r="DK31" s="698"/>
      <c r="DL31" s="684">
        <v>47025</v>
      </c>
      <c r="DM31" s="697"/>
      <c r="DN31" s="697"/>
      <c r="DO31" s="697"/>
      <c r="DP31" s="697"/>
      <c r="DQ31" s="697"/>
      <c r="DR31" s="697"/>
      <c r="DS31" s="697"/>
      <c r="DT31" s="697"/>
      <c r="DU31" s="697"/>
      <c r="DV31" s="698"/>
      <c r="DW31" s="681">
        <v>0.8</v>
      </c>
      <c r="DX31" s="699"/>
      <c r="DY31" s="699"/>
      <c r="DZ31" s="699"/>
      <c r="EA31" s="699"/>
      <c r="EB31" s="699"/>
      <c r="EC31" s="714"/>
    </row>
    <row r="32" spans="2:133" ht="11.25" customHeight="1">
      <c r="B32" s="769" t="s">
        <v>317</v>
      </c>
      <c r="C32" s="770"/>
      <c r="D32" s="770"/>
      <c r="E32" s="770"/>
      <c r="F32" s="770"/>
      <c r="G32" s="770"/>
      <c r="H32" s="770"/>
      <c r="I32" s="770"/>
      <c r="J32" s="770"/>
      <c r="K32" s="770"/>
      <c r="L32" s="770"/>
      <c r="M32" s="770"/>
      <c r="N32" s="770"/>
      <c r="O32" s="770"/>
      <c r="P32" s="770"/>
      <c r="Q32" s="771"/>
      <c r="R32" s="678" t="s">
        <v>236</v>
      </c>
      <c r="S32" s="679"/>
      <c r="T32" s="679"/>
      <c r="U32" s="679"/>
      <c r="V32" s="679"/>
      <c r="W32" s="679"/>
      <c r="X32" s="679"/>
      <c r="Y32" s="680"/>
      <c r="Z32" s="715" t="s">
        <v>140</v>
      </c>
      <c r="AA32" s="715"/>
      <c r="AB32" s="715"/>
      <c r="AC32" s="715"/>
      <c r="AD32" s="716" t="s">
        <v>140</v>
      </c>
      <c r="AE32" s="716"/>
      <c r="AF32" s="716"/>
      <c r="AG32" s="716"/>
      <c r="AH32" s="716"/>
      <c r="AI32" s="716"/>
      <c r="AJ32" s="716"/>
      <c r="AK32" s="716"/>
      <c r="AL32" s="681" t="s">
        <v>236</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99.4</v>
      </c>
      <c r="BH32" s="697"/>
      <c r="BI32" s="697"/>
      <c r="BJ32" s="697"/>
      <c r="BK32" s="697"/>
      <c r="BL32" s="697"/>
      <c r="BM32" s="682">
        <v>97.8</v>
      </c>
      <c r="BN32" s="743"/>
      <c r="BO32" s="743"/>
      <c r="BP32" s="743"/>
      <c r="BQ32" s="721"/>
      <c r="BR32" s="751">
        <v>99.4</v>
      </c>
      <c r="BS32" s="697"/>
      <c r="BT32" s="697"/>
      <c r="BU32" s="697"/>
      <c r="BV32" s="697"/>
      <c r="BW32" s="697"/>
      <c r="BX32" s="682">
        <v>97.2</v>
      </c>
      <c r="BY32" s="743"/>
      <c r="BZ32" s="743"/>
      <c r="CA32" s="743"/>
      <c r="CB32" s="721"/>
      <c r="CD32" s="767"/>
      <c r="CE32" s="768"/>
      <c r="CF32" s="711" t="s">
        <v>320</v>
      </c>
      <c r="CG32" s="712"/>
      <c r="CH32" s="712"/>
      <c r="CI32" s="712"/>
      <c r="CJ32" s="712"/>
      <c r="CK32" s="712"/>
      <c r="CL32" s="712"/>
      <c r="CM32" s="712"/>
      <c r="CN32" s="712"/>
      <c r="CO32" s="712"/>
      <c r="CP32" s="712"/>
      <c r="CQ32" s="713"/>
      <c r="CR32" s="678">
        <v>77</v>
      </c>
      <c r="CS32" s="679"/>
      <c r="CT32" s="679"/>
      <c r="CU32" s="679"/>
      <c r="CV32" s="679"/>
      <c r="CW32" s="679"/>
      <c r="CX32" s="679"/>
      <c r="CY32" s="680"/>
      <c r="CZ32" s="681">
        <v>0</v>
      </c>
      <c r="DA32" s="699"/>
      <c r="DB32" s="699"/>
      <c r="DC32" s="700"/>
      <c r="DD32" s="684">
        <v>77</v>
      </c>
      <c r="DE32" s="679"/>
      <c r="DF32" s="679"/>
      <c r="DG32" s="679"/>
      <c r="DH32" s="679"/>
      <c r="DI32" s="679"/>
      <c r="DJ32" s="679"/>
      <c r="DK32" s="680"/>
      <c r="DL32" s="684">
        <v>77</v>
      </c>
      <c r="DM32" s="679"/>
      <c r="DN32" s="679"/>
      <c r="DO32" s="679"/>
      <c r="DP32" s="679"/>
      <c r="DQ32" s="679"/>
      <c r="DR32" s="679"/>
      <c r="DS32" s="679"/>
      <c r="DT32" s="679"/>
      <c r="DU32" s="679"/>
      <c r="DV32" s="680"/>
      <c r="DW32" s="681">
        <v>0</v>
      </c>
      <c r="DX32" s="699"/>
      <c r="DY32" s="699"/>
      <c r="DZ32" s="699"/>
      <c r="EA32" s="699"/>
      <c r="EB32" s="699"/>
      <c r="EC32" s="714"/>
    </row>
    <row r="33" spans="2:133" ht="11.25" customHeight="1">
      <c r="B33" s="675" t="s">
        <v>321</v>
      </c>
      <c r="C33" s="676"/>
      <c r="D33" s="676"/>
      <c r="E33" s="676"/>
      <c r="F33" s="676"/>
      <c r="G33" s="676"/>
      <c r="H33" s="676"/>
      <c r="I33" s="676"/>
      <c r="J33" s="676"/>
      <c r="K33" s="676"/>
      <c r="L33" s="676"/>
      <c r="M33" s="676"/>
      <c r="N33" s="676"/>
      <c r="O33" s="676"/>
      <c r="P33" s="676"/>
      <c r="Q33" s="677"/>
      <c r="R33" s="678">
        <v>763360</v>
      </c>
      <c r="S33" s="679"/>
      <c r="T33" s="679"/>
      <c r="U33" s="679"/>
      <c r="V33" s="679"/>
      <c r="W33" s="679"/>
      <c r="X33" s="679"/>
      <c r="Y33" s="680"/>
      <c r="Z33" s="715">
        <v>5.0999999999999996</v>
      </c>
      <c r="AA33" s="715"/>
      <c r="AB33" s="715"/>
      <c r="AC33" s="715"/>
      <c r="AD33" s="716" t="s">
        <v>236</v>
      </c>
      <c r="AE33" s="716"/>
      <c r="AF33" s="716"/>
      <c r="AG33" s="716"/>
      <c r="AH33" s="716"/>
      <c r="AI33" s="716"/>
      <c r="AJ33" s="716"/>
      <c r="AK33" s="716"/>
      <c r="AL33" s="681" t="s">
        <v>140</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98.8</v>
      </c>
      <c r="BH33" s="663"/>
      <c r="BI33" s="663"/>
      <c r="BJ33" s="663"/>
      <c r="BK33" s="663"/>
      <c r="BL33" s="663"/>
      <c r="BM33" s="706">
        <v>93.3</v>
      </c>
      <c r="BN33" s="663"/>
      <c r="BO33" s="663"/>
      <c r="BP33" s="663"/>
      <c r="BQ33" s="727"/>
      <c r="BR33" s="742">
        <v>98.7</v>
      </c>
      <c r="BS33" s="663"/>
      <c r="BT33" s="663"/>
      <c r="BU33" s="663"/>
      <c r="BV33" s="663"/>
      <c r="BW33" s="663"/>
      <c r="BX33" s="706">
        <v>93</v>
      </c>
      <c r="BY33" s="663"/>
      <c r="BZ33" s="663"/>
      <c r="CA33" s="663"/>
      <c r="CB33" s="727"/>
      <c r="CD33" s="711" t="s">
        <v>323</v>
      </c>
      <c r="CE33" s="712"/>
      <c r="CF33" s="712"/>
      <c r="CG33" s="712"/>
      <c r="CH33" s="712"/>
      <c r="CI33" s="712"/>
      <c r="CJ33" s="712"/>
      <c r="CK33" s="712"/>
      <c r="CL33" s="712"/>
      <c r="CM33" s="712"/>
      <c r="CN33" s="712"/>
      <c r="CO33" s="712"/>
      <c r="CP33" s="712"/>
      <c r="CQ33" s="713"/>
      <c r="CR33" s="678">
        <v>6721605</v>
      </c>
      <c r="CS33" s="697"/>
      <c r="CT33" s="697"/>
      <c r="CU33" s="697"/>
      <c r="CV33" s="697"/>
      <c r="CW33" s="697"/>
      <c r="CX33" s="697"/>
      <c r="CY33" s="698"/>
      <c r="CZ33" s="681">
        <v>46.4</v>
      </c>
      <c r="DA33" s="699"/>
      <c r="DB33" s="699"/>
      <c r="DC33" s="700"/>
      <c r="DD33" s="684">
        <v>2747826</v>
      </c>
      <c r="DE33" s="697"/>
      <c r="DF33" s="697"/>
      <c r="DG33" s="697"/>
      <c r="DH33" s="697"/>
      <c r="DI33" s="697"/>
      <c r="DJ33" s="697"/>
      <c r="DK33" s="698"/>
      <c r="DL33" s="684">
        <v>1961798</v>
      </c>
      <c r="DM33" s="697"/>
      <c r="DN33" s="697"/>
      <c r="DO33" s="697"/>
      <c r="DP33" s="697"/>
      <c r="DQ33" s="697"/>
      <c r="DR33" s="697"/>
      <c r="DS33" s="697"/>
      <c r="DT33" s="697"/>
      <c r="DU33" s="697"/>
      <c r="DV33" s="698"/>
      <c r="DW33" s="681">
        <v>32.200000000000003</v>
      </c>
      <c r="DX33" s="699"/>
      <c r="DY33" s="699"/>
      <c r="DZ33" s="699"/>
      <c r="EA33" s="699"/>
      <c r="EB33" s="699"/>
      <c r="EC33" s="714"/>
    </row>
    <row r="34" spans="2:133" ht="11.25" customHeight="1">
      <c r="B34" s="675" t="s">
        <v>324</v>
      </c>
      <c r="C34" s="676"/>
      <c r="D34" s="676"/>
      <c r="E34" s="676"/>
      <c r="F34" s="676"/>
      <c r="G34" s="676"/>
      <c r="H34" s="676"/>
      <c r="I34" s="676"/>
      <c r="J34" s="676"/>
      <c r="K34" s="676"/>
      <c r="L34" s="676"/>
      <c r="M34" s="676"/>
      <c r="N34" s="676"/>
      <c r="O34" s="676"/>
      <c r="P34" s="676"/>
      <c r="Q34" s="677"/>
      <c r="R34" s="678">
        <v>21302</v>
      </c>
      <c r="S34" s="679"/>
      <c r="T34" s="679"/>
      <c r="U34" s="679"/>
      <c r="V34" s="679"/>
      <c r="W34" s="679"/>
      <c r="X34" s="679"/>
      <c r="Y34" s="680"/>
      <c r="Z34" s="715">
        <v>0.1</v>
      </c>
      <c r="AA34" s="715"/>
      <c r="AB34" s="715"/>
      <c r="AC34" s="715"/>
      <c r="AD34" s="716">
        <v>17386</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1151300</v>
      </c>
      <c r="CS34" s="679"/>
      <c r="CT34" s="679"/>
      <c r="CU34" s="679"/>
      <c r="CV34" s="679"/>
      <c r="CW34" s="679"/>
      <c r="CX34" s="679"/>
      <c r="CY34" s="680"/>
      <c r="CZ34" s="681">
        <v>7.9</v>
      </c>
      <c r="DA34" s="699"/>
      <c r="DB34" s="699"/>
      <c r="DC34" s="700"/>
      <c r="DD34" s="684">
        <v>593175</v>
      </c>
      <c r="DE34" s="679"/>
      <c r="DF34" s="679"/>
      <c r="DG34" s="679"/>
      <c r="DH34" s="679"/>
      <c r="DI34" s="679"/>
      <c r="DJ34" s="679"/>
      <c r="DK34" s="680"/>
      <c r="DL34" s="684">
        <v>486687</v>
      </c>
      <c r="DM34" s="679"/>
      <c r="DN34" s="679"/>
      <c r="DO34" s="679"/>
      <c r="DP34" s="679"/>
      <c r="DQ34" s="679"/>
      <c r="DR34" s="679"/>
      <c r="DS34" s="679"/>
      <c r="DT34" s="679"/>
      <c r="DU34" s="679"/>
      <c r="DV34" s="680"/>
      <c r="DW34" s="681">
        <v>8</v>
      </c>
      <c r="DX34" s="699"/>
      <c r="DY34" s="699"/>
      <c r="DZ34" s="699"/>
      <c r="EA34" s="699"/>
      <c r="EB34" s="699"/>
      <c r="EC34" s="714"/>
    </row>
    <row r="35" spans="2:133" ht="11.25" customHeight="1">
      <c r="B35" s="675" t="s">
        <v>326</v>
      </c>
      <c r="C35" s="676"/>
      <c r="D35" s="676"/>
      <c r="E35" s="676"/>
      <c r="F35" s="676"/>
      <c r="G35" s="676"/>
      <c r="H35" s="676"/>
      <c r="I35" s="676"/>
      <c r="J35" s="676"/>
      <c r="K35" s="676"/>
      <c r="L35" s="676"/>
      <c r="M35" s="676"/>
      <c r="N35" s="676"/>
      <c r="O35" s="676"/>
      <c r="P35" s="676"/>
      <c r="Q35" s="677"/>
      <c r="R35" s="678">
        <v>2791390</v>
      </c>
      <c r="S35" s="679"/>
      <c r="T35" s="679"/>
      <c r="U35" s="679"/>
      <c r="V35" s="679"/>
      <c r="W35" s="679"/>
      <c r="X35" s="679"/>
      <c r="Y35" s="680"/>
      <c r="Z35" s="715">
        <v>18.8</v>
      </c>
      <c r="AA35" s="715"/>
      <c r="AB35" s="715"/>
      <c r="AC35" s="715"/>
      <c r="AD35" s="716" t="s">
        <v>140</v>
      </c>
      <c r="AE35" s="716"/>
      <c r="AF35" s="716"/>
      <c r="AG35" s="716"/>
      <c r="AH35" s="716"/>
      <c r="AI35" s="716"/>
      <c r="AJ35" s="716"/>
      <c r="AK35" s="716"/>
      <c r="AL35" s="681" t="s">
        <v>236</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62253</v>
      </c>
      <c r="CS35" s="697"/>
      <c r="CT35" s="697"/>
      <c r="CU35" s="697"/>
      <c r="CV35" s="697"/>
      <c r="CW35" s="697"/>
      <c r="CX35" s="697"/>
      <c r="CY35" s="698"/>
      <c r="CZ35" s="681">
        <v>0.4</v>
      </c>
      <c r="DA35" s="699"/>
      <c r="DB35" s="699"/>
      <c r="DC35" s="700"/>
      <c r="DD35" s="684">
        <v>42089</v>
      </c>
      <c r="DE35" s="697"/>
      <c r="DF35" s="697"/>
      <c r="DG35" s="697"/>
      <c r="DH35" s="697"/>
      <c r="DI35" s="697"/>
      <c r="DJ35" s="697"/>
      <c r="DK35" s="698"/>
      <c r="DL35" s="684">
        <v>42089</v>
      </c>
      <c r="DM35" s="697"/>
      <c r="DN35" s="697"/>
      <c r="DO35" s="697"/>
      <c r="DP35" s="697"/>
      <c r="DQ35" s="697"/>
      <c r="DR35" s="697"/>
      <c r="DS35" s="697"/>
      <c r="DT35" s="697"/>
      <c r="DU35" s="697"/>
      <c r="DV35" s="698"/>
      <c r="DW35" s="681">
        <v>0.7</v>
      </c>
      <c r="DX35" s="699"/>
      <c r="DY35" s="699"/>
      <c r="DZ35" s="699"/>
      <c r="EA35" s="699"/>
      <c r="EB35" s="699"/>
      <c r="EC35" s="714"/>
    </row>
    <row r="36" spans="2:133" ht="11.25" customHeight="1">
      <c r="B36" s="675" t="s">
        <v>330</v>
      </c>
      <c r="C36" s="676"/>
      <c r="D36" s="676"/>
      <c r="E36" s="676"/>
      <c r="F36" s="676"/>
      <c r="G36" s="676"/>
      <c r="H36" s="676"/>
      <c r="I36" s="676"/>
      <c r="J36" s="676"/>
      <c r="K36" s="676"/>
      <c r="L36" s="676"/>
      <c r="M36" s="676"/>
      <c r="N36" s="676"/>
      <c r="O36" s="676"/>
      <c r="P36" s="676"/>
      <c r="Q36" s="677"/>
      <c r="R36" s="678">
        <v>706679</v>
      </c>
      <c r="S36" s="679"/>
      <c r="T36" s="679"/>
      <c r="U36" s="679"/>
      <c r="V36" s="679"/>
      <c r="W36" s="679"/>
      <c r="X36" s="679"/>
      <c r="Y36" s="680"/>
      <c r="Z36" s="715">
        <v>4.8</v>
      </c>
      <c r="AA36" s="715"/>
      <c r="AB36" s="715"/>
      <c r="AC36" s="715"/>
      <c r="AD36" s="716" t="s">
        <v>236</v>
      </c>
      <c r="AE36" s="716"/>
      <c r="AF36" s="716"/>
      <c r="AG36" s="716"/>
      <c r="AH36" s="716"/>
      <c r="AI36" s="716"/>
      <c r="AJ36" s="716"/>
      <c r="AK36" s="716"/>
      <c r="AL36" s="681" t="s">
        <v>236</v>
      </c>
      <c r="AM36" s="682"/>
      <c r="AN36" s="682"/>
      <c r="AO36" s="717"/>
      <c r="AP36" s="235"/>
      <c r="AQ36" s="730" t="s">
        <v>331</v>
      </c>
      <c r="AR36" s="731"/>
      <c r="AS36" s="731"/>
      <c r="AT36" s="731"/>
      <c r="AU36" s="731"/>
      <c r="AV36" s="731"/>
      <c r="AW36" s="731"/>
      <c r="AX36" s="731"/>
      <c r="AY36" s="732"/>
      <c r="AZ36" s="733">
        <v>1749417</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11309</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1862450</v>
      </c>
      <c r="CS36" s="679"/>
      <c r="CT36" s="679"/>
      <c r="CU36" s="679"/>
      <c r="CV36" s="679"/>
      <c r="CW36" s="679"/>
      <c r="CX36" s="679"/>
      <c r="CY36" s="680"/>
      <c r="CZ36" s="681">
        <v>12.9</v>
      </c>
      <c r="DA36" s="699"/>
      <c r="DB36" s="699"/>
      <c r="DC36" s="700"/>
      <c r="DD36" s="684">
        <v>541426</v>
      </c>
      <c r="DE36" s="679"/>
      <c r="DF36" s="679"/>
      <c r="DG36" s="679"/>
      <c r="DH36" s="679"/>
      <c r="DI36" s="679"/>
      <c r="DJ36" s="679"/>
      <c r="DK36" s="680"/>
      <c r="DL36" s="684">
        <v>249819</v>
      </c>
      <c r="DM36" s="679"/>
      <c r="DN36" s="679"/>
      <c r="DO36" s="679"/>
      <c r="DP36" s="679"/>
      <c r="DQ36" s="679"/>
      <c r="DR36" s="679"/>
      <c r="DS36" s="679"/>
      <c r="DT36" s="679"/>
      <c r="DU36" s="679"/>
      <c r="DV36" s="680"/>
      <c r="DW36" s="681">
        <v>4.0999999999999996</v>
      </c>
      <c r="DX36" s="699"/>
      <c r="DY36" s="699"/>
      <c r="DZ36" s="699"/>
      <c r="EA36" s="699"/>
      <c r="EB36" s="699"/>
      <c r="EC36" s="714"/>
    </row>
    <row r="37" spans="2:133" ht="11.25" customHeight="1">
      <c r="B37" s="675" t="s">
        <v>334</v>
      </c>
      <c r="C37" s="676"/>
      <c r="D37" s="676"/>
      <c r="E37" s="676"/>
      <c r="F37" s="676"/>
      <c r="G37" s="676"/>
      <c r="H37" s="676"/>
      <c r="I37" s="676"/>
      <c r="J37" s="676"/>
      <c r="K37" s="676"/>
      <c r="L37" s="676"/>
      <c r="M37" s="676"/>
      <c r="N37" s="676"/>
      <c r="O37" s="676"/>
      <c r="P37" s="676"/>
      <c r="Q37" s="677"/>
      <c r="R37" s="678">
        <v>402729</v>
      </c>
      <c r="S37" s="679"/>
      <c r="T37" s="679"/>
      <c r="U37" s="679"/>
      <c r="V37" s="679"/>
      <c r="W37" s="679"/>
      <c r="X37" s="679"/>
      <c r="Y37" s="680"/>
      <c r="Z37" s="715">
        <v>2.7</v>
      </c>
      <c r="AA37" s="715"/>
      <c r="AB37" s="715"/>
      <c r="AC37" s="715"/>
      <c r="AD37" s="716" t="s">
        <v>140</v>
      </c>
      <c r="AE37" s="716"/>
      <c r="AF37" s="716"/>
      <c r="AG37" s="716"/>
      <c r="AH37" s="716"/>
      <c r="AI37" s="716"/>
      <c r="AJ37" s="716"/>
      <c r="AK37" s="716"/>
      <c r="AL37" s="681" t="s">
        <v>236</v>
      </c>
      <c r="AM37" s="682"/>
      <c r="AN37" s="682"/>
      <c r="AO37" s="717"/>
      <c r="AQ37" s="718" t="s">
        <v>335</v>
      </c>
      <c r="AR37" s="719"/>
      <c r="AS37" s="719"/>
      <c r="AT37" s="719"/>
      <c r="AU37" s="719"/>
      <c r="AV37" s="719"/>
      <c r="AW37" s="719"/>
      <c r="AX37" s="719"/>
      <c r="AY37" s="720"/>
      <c r="AZ37" s="678">
        <v>312640</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-104507</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283219</v>
      </c>
      <c r="CS37" s="697"/>
      <c r="CT37" s="697"/>
      <c r="CU37" s="697"/>
      <c r="CV37" s="697"/>
      <c r="CW37" s="697"/>
      <c r="CX37" s="697"/>
      <c r="CY37" s="698"/>
      <c r="CZ37" s="681">
        <v>2</v>
      </c>
      <c r="DA37" s="699"/>
      <c r="DB37" s="699"/>
      <c r="DC37" s="700"/>
      <c r="DD37" s="684">
        <v>147319</v>
      </c>
      <c r="DE37" s="697"/>
      <c r="DF37" s="697"/>
      <c r="DG37" s="697"/>
      <c r="DH37" s="697"/>
      <c r="DI37" s="697"/>
      <c r="DJ37" s="697"/>
      <c r="DK37" s="698"/>
      <c r="DL37" s="684">
        <v>125316</v>
      </c>
      <c r="DM37" s="697"/>
      <c r="DN37" s="697"/>
      <c r="DO37" s="697"/>
      <c r="DP37" s="697"/>
      <c r="DQ37" s="697"/>
      <c r="DR37" s="697"/>
      <c r="DS37" s="697"/>
      <c r="DT37" s="697"/>
      <c r="DU37" s="697"/>
      <c r="DV37" s="698"/>
      <c r="DW37" s="681">
        <v>2.1</v>
      </c>
      <c r="DX37" s="699"/>
      <c r="DY37" s="699"/>
      <c r="DZ37" s="699"/>
      <c r="EA37" s="699"/>
      <c r="EB37" s="699"/>
      <c r="EC37" s="714"/>
    </row>
    <row r="38" spans="2:133" ht="11.25" customHeight="1">
      <c r="B38" s="675" t="s">
        <v>338</v>
      </c>
      <c r="C38" s="676"/>
      <c r="D38" s="676"/>
      <c r="E38" s="676"/>
      <c r="F38" s="676"/>
      <c r="G38" s="676"/>
      <c r="H38" s="676"/>
      <c r="I38" s="676"/>
      <c r="J38" s="676"/>
      <c r="K38" s="676"/>
      <c r="L38" s="676"/>
      <c r="M38" s="676"/>
      <c r="N38" s="676"/>
      <c r="O38" s="676"/>
      <c r="P38" s="676"/>
      <c r="Q38" s="677"/>
      <c r="R38" s="678">
        <v>266555</v>
      </c>
      <c r="S38" s="679"/>
      <c r="T38" s="679"/>
      <c r="U38" s="679"/>
      <c r="V38" s="679"/>
      <c r="W38" s="679"/>
      <c r="X38" s="679"/>
      <c r="Y38" s="680"/>
      <c r="Z38" s="715">
        <v>1.8</v>
      </c>
      <c r="AA38" s="715"/>
      <c r="AB38" s="715"/>
      <c r="AC38" s="715"/>
      <c r="AD38" s="716">
        <v>155</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122908</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3651</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1623792</v>
      </c>
      <c r="CS38" s="679"/>
      <c r="CT38" s="679"/>
      <c r="CU38" s="679"/>
      <c r="CV38" s="679"/>
      <c r="CW38" s="679"/>
      <c r="CX38" s="679"/>
      <c r="CY38" s="680"/>
      <c r="CZ38" s="681">
        <v>11.2</v>
      </c>
      <c r="DA38" s="699"/>
      <c r="DB38" s="699"/>
      <c r="DC38" s="700"/>
      <c r="DD38" s="684">
        <v>1393480</v>
      </c>
      <c r="DE38" s="679"/>
      <c r="DF38" s="679"/>
      <c r="DG38" s="679"/>
      <c r="DH38" s="679"/>
      <c r="DI38" s="679"/>
      <c r="DJ38" s="679"/>
      <c r="DK38" s="680"/>
      <c r="DL38" s="684">
        <v>1183203</v>
      </c>
      <c r="DM38" s="679"/>
      <c r="DN38" s="679"/>
      <c r="DO38" s="679"/>
      <c r="DP38" s="679"/>
      <c r="DQ38" s="679"/>
      <c r="DR38" s="679"/>
      <c r="DS38" s="679"/>
      <c r="DT38" s="679"/>
      <c r="DU38" s="679"/>
      <c r="DV38" s="680"/>
      <c r="DW38" s="681">
        <v>19.399999999999999</v>
      </c>
      <c r="DX38" s="699"/>
      <c r="DY38" s="699"/>
      <c r="DZ38" s="699"/>
      <c r="EA38" s="699"/>
      <c r="EB38" s="699"/>
      <c r="EC38" s="714"/>
    </row>
    <row r="39" spans="2:133" ht="11.25" customHeight="1">
      <c r="B39" s="675" t="s">
        <v>342</v>
      </c>
      <c r="C39" s="676"/>
      <c r="D39" s="676"/>
      <c r="E39" s="676"/>
      <c r="F39" s="676"/>
      <c r="G39" s="676"/>
      <c r="H39" s="676"/>
      <c r="I39" s="676"/>
      <c r="J39" s="676"/>
      <c r="K39" s="676"/>
      <c r="L39" s="676"/>
      <c r="M39" s="676"/>
      <c r="N39" s="676"/>
      <c r="O39" s="676"/>
      <c r="P39" s="676"/>
      <c r="Q39" s="677"/>
      <c r="R39" s="678">
        <v>1423345</v>
      </c>
      <c r="S39" s="679"/>
      <c r="T39" s="679"/>
      <c r="U39" s="679"/>
      <c r="V39" s="679"/>
      <c r="W39" s="679"/>
      <c r="X39" s="679"/>
      <c r="Y39" s="680"/>
      <c r="Z39" s="715">
        <v>9.6</v>
      </c>
      <c r="AA39" s="715"/>
      <c r="AB39" s="715"/>
      <c r="AC39" s="715"/>
      <c r="AD39" s="716" t="s">
        <v>236</v>
      </c>
      <c r="AE39" s="716"/>
      <c r="AF39" s="716"/>
      <c r="AG39" s="716"/>
      <c r="AH39" s="716"/>
      <c r="AI39" s="716"/>
      <c r="AJ39" s="716"/>
      <c r="AK39" s="716"/>
      <c r="AL39" s="681" t="s">
        <v>236</v>
      </c>
      <c r="AM39" s="682"/>
      <c r="AN39" s="682"/>
      <c r="AO39" s="717"/>
      <c r="AQ39" s="718" t="s">
        <v>343</v>
      </c>
      <c r="AR39" s="719"/>
      <c r="AS39" s="719"/>
      <c r="AT39" s="719"/>
      <c r="AU39" s="719"/>
      <c r="AV39" s="719"/>
      <c r="AW39" s="719"/>
      <c r="AX39" s="719"/>
      <c r="AY39" s="720"/>
      <c r="AZ39" s="678">
        <v>2717</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5701</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1916006</v>
      </c>
      <c r="CS39" s="697"/>
      <c r="CT39" s="697"/>
      <c r="CU39" s="697"/>
      <c r="CV39" s="697"/>
      <c r="CW39" s="697"/>
      <c r="CX39" s="697"/>
      <c r="CY39" s="698"/>
      <c r="CZ39" s="681">
        <v>13.2</v>
      </c>
      <c r="DA39" s="699"/>
      <c r="DB39" s="699"/>
      <c r="DC39" s="700"/>
      <c r="DD39" s="684">
        <v>177656</v>
      </c>
      <c r="DE39" s="697"/>
      <c r="DF39" s="697"/>
      <c r="DG39" s="697"/>
      <c r="DH39" s="697"/>
      <c r="DI39" s="697"/>
      <c r="DJ39" s="697"/>
      <c r="DK39" s="698"/>
      <c r="DL39" s="684" t="s">
        <v>140</v>
      </c>
      <c r="DM39" s="697"/>
      <c r="DN39" s="697"/>
      <c r="DO39" s="697"/>
      <c r="DP39" s="697"/>
      <c r="DQ39" s="697"/>
      <c r="DR39" s="697"/>
      <c r="DS39" s="697"/>
      <c r="DT39" s="697"/>
      <c r="DU39" s="697"/>
      <c r="DV39" s="698"/>
      <c r="DW39" s="681" t="s">
        <v>256</v>
      </c>
      <c r="DX39" s="699"/>
      <c r="DY39" s="699"/>
      <c r="DZ39" s="699"/>
      <c r="EA39" s="699"/>
      <c r="EB39" s="699"/>
      <c r="EC39" s="714"/>
    </row>
    <row r="40" spans="2:133" ht="11.25" customHeight="1">
      <c r="B40" s="675" t="s">
        <v>346</v>
      </c>
      <c r="C40" s="676"/>
      <c r="D40" s="676"/>
      <c r="E40" s="676"/>
      <c r="F40" s="676"/>
      <c r="G40" s="676"/>
      <c r="H40" s="676"/>
      <c r="I40" s="676"/>
      <c r="J40" s="676"/>
      <c r="K40" s="676"/>
      <c r="L40" s="676"/>
      <c r="M40" s="676"/>
      <c r="N40" s="676"/>
      <c r="O40" s="676"/>
      <c r="P40" s="676"/>
      <c r="Q40" s="677"/>
      <c r="R40" s="678" t="s">
        <v>236</v>
      </c>
      <c r="S40" s="679"/>
      <c r="T40" s="679"/>
      <c r="U40" s="679"/>
      <c r="V40" s="679"/>
      <c r="W40" s="679"/>
      <c r="X40" s="679"/>
      <c r="Y40" s="680"/>
      <c r="Z40" s="715" t="s">
        <v>140</v>
      </c>
      <c r="AA40" s="715"/>
      <c r="AB40" s="715"/>
      <c r="AC40" s="715"/>
      <c r="AD40" s="716" t="s">
        <v>236</v>
      </c>
      <c r="AE40" s="716"/>
      <c r="AF40" s="716"/>
      <c r="AG40" s="716"/>
      <c r="AH40" s="716"/>
      <c r="AI40" s="716"/>
      <c r="AJ40" s="716"/>
      <c r="AK40" s="716"/>
      <c r="AL40" s="681" t="s">
        <v>140</v>
      </c>
      <c r="AM40" s="682"/>
      <c r="AN40" s="682"/>
      <c r="AO40" s="717"/>
      <c r="AQ40" s="718" t="s">
        <v>347</v>
      </c>
      <c r="AR40" s="719"/>
      <c r="AS40" s="719"/>
      <c r="AT40" s="719"/>
      <c r="AU40" s="719"/>
      <c r="AV40" s="719"/>
      <c r="AW40" s="719"/>
      <c r="AX40" s="719"/>
      <c r="AY40" s="720"/>
      <c r="AZ40" s="678" t="s">
        <v>236</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91</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105804</v>
      </c>
      <c r="CS40" s="679"/>
      <c r="CT40" s="679"/>
      <c r="CU40" s="679"/>
      <c r="CV40" s="679"/>
      <c r="CW40" s="679"/>
      <c r="CX40" s="679"/>
      <c r="CY40" s="680"/>
      <c r="CZ40" s="681">
        <v>0.7</v>
      </c>
      <c r="DA40" s="699"/>
      <c r="DB40" s="699"/>
      <c r="DC40" s="700"/>
      <c r="DD40" s="684" t="s">
        <v>236</v>
      </c>
      <c r="DE40" s="679"/>
      <c r="DF40" s="679"/>
      <c r="DG40" s="679"/>
      <c r="DH40" s="679"/>
      <c r="DI40" s="679"/>
      <c r="DJ40" s="679"/>
      <c r="DK40" s="680"/>
      <c r="DL40" s="684" t="s">
        <v>140</v>
      </c>
      <c r="DM40" s="679"/>
      <c r="DN40" s="679"/>
      <c r="DO40" s="679"/>
      <c r="DP40" s="679"/>
      <c r="DQ40" s="679"/>
      <c r="DR40" s="679"/>
      <c r="DS40" s="679"/>
      <c r="DT40" s="679"/>
      <c r="DU40" s="679"/>
      <c r="DV40" s="680"/>
      <c r="DW40" s="681" t="s">
        <v>236</v>
      </c>
      <c r="DX40" s="699"/>
      <c r="DY40" s="699"/>
      <c r="DZ40" s="699"/>
      <c r="EA40" s="699"/>
      <c r="EB40" s="699"/>
      <c r="EC40" s="714"/>
    </row>
    <row r="41" spans="2:133" ht="11.25" customHeight="1">
      <c r="B41" s="675" t="s">
        <v>351</v>
      </c>
      <c r="C41" s="676"/>
      <c r="D41" s="676"/>
      <c r="E41" s="676"/>
      <c r="F41" s="676"/>
      <c r="G41" s="676"/>
      <c r="H41" s="676"/>
      <c r="I41" s="676"/>
      <c r="J41" s="676"/>
      <c r="K41" s="676"/>
      <c r="L41" s="676"/>
      <c r="M41" s="676"/>
      <c r="N41" s="676"/>
      <c r="O41" s="676"/>
      <c r="P41" s="676"/>
      <c r="Q41" s="677"/>
      <c r="R41" s="678">
        <v>232845</v>
      </c>
      <c r="S41" s="679"/>
      <c r="T41" s="679"/>
      <c r="U41" s="679"/>
      <c r="V41" s="679"/>
      <c r="W41" s="679"/>
      <c r="X41" s="679"/>
      <c r="Y41" s="680"/>
      <c r="Z41" s="715">
        <v>1.6</v>
      </c>
      <c r="AA41" s="715"/>
      <c r="AB41" s="715"/>
      <c r="AC41" s="715"/>
      <c r="AD41" s="716" t="s">
        <v>140</v>
      </c>
      <c r="AE41" s="716"/>
      <c r="AF41" s="716"/>
      <c r="AG41" s="716"/>
      <c r="AH41" s="716"/>
      <c r="AI41" s="716"/>
      <c r="AJ41" s="716"/>
      <c r="AK41" s="716"/>
      <c r="AL41" s="681" t="s">
        <v>236</v>
      </c>
      <c r="AM41" s="682"/>
      <c r="AN41" s="682"/>
      <c r="AO41" s="717"/>
      <c r="AQ41" s="718" t="s">
        <v>352</v>
      </c>
      <c r="AR41" s="719"/>
      <c r="AS41" s="719"/>
      <c r="AT41" s="719"/>
      <c r="AU41" s="719"/>
      <c r="AV41" s="719"/>
      <c r="AW41" s="719"/>
      <c r="AX41" s="719"/>
      <c r="AY41" s="720"/>
      <c r="AZ41" s="678">
        <v>353892</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v>1</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236</v>
      </c>
      <c r="CS41" s="697"/>
      <c r="CT41" s="697"/>
      <c r="CU41" s="697"/>
      <c r="CV41" s="697"/>
      <c r="CW41" s="697"/>
      <c r="CX41" s="697"/>
      <c r="CY41" s="698"/>
      <c r="CZ41" s="681" t="s">
        <v>140</v>
      </c>
      <c r="DA41" s="699"/>
      <c r="DB41" s="699"/>
      <c r="DC41" s="700"/>
      <c r="DD41" s="684" t="s">
        <v>236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355</v>
      </c>
      <c r="C42" s="660"/>
      <c r="D42" s="660"/>
      <c r="E42" s="660"/>
      <c r="F42" s="660"/>
      <c r="G42" s="660"/>
      <c r="H42" s="660"/>
      <c r="I42" s="660"/>
      <c r="J42" s="660"/>
      <c r="K42" s="660"/>
      <c r="L42" s="660"/>
      <c r="M42" s="660"/>
      <c r="N42" s="660"/>
      <c r="O42" s="660"/>
      <c r="P42" s="660"/>
      <c r="Q42" s="661"/>
      <c r="R42" s="662">
        <v>14848961</v>
      </c>
      <c r="S42" s="701"/>
      <c r="T42" s="701"/>
      <c r="U42" s="701"/>
      <c r="V42" s="701"/>
      <c r="W42" s="701"/>
      <c r="X42" s="701"/>
      <c r="Y42" s="703"/>
      <c r="Z42" s="704">
        <v>100</v>
      </c>
      <c r="AA42" s="704"/>
      <c r="AB42" s="704"/>
      <c r="AC42" s="704"/>
      <c r="AD42" s="705">
        <v>5863707</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957260</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462</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2046490</v>
      </c>
      <c r="CS42" s="679"/>
      <c r="CT42" s="679"/>
      <c r="CU42" s="679"/>
      <c r="CV42" s="679"/>
      <c r="CW42" s="679"/>
      <c r="CX42" s="679"/>
      <c r="CY42" s="680"/>
      <c r="CZ42" s="681">
        <v>14.1</v>
      </c>
      <c r="DA42" s="682"/>
      <c r="DB42" s="682"/>
      <c r="DC42" s="683"/>
      <c r="DD42" s="684">
        <v>241898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117484</v>
      </c>
      <c r="CS43" s="697"/>
      <c r="CT43" s="697"/>
      <c r="CU43" s="697"/>
      <c r="CV43" s="697"/>
      <c r="CW43" s="697"/>
      <c r="CX43" s="697"/>
      <c r="CY43" s="698"/>
      <c r="CZ43" s="681">
        <v>0.8</v>
      </c>
      <c r="DA43" s="699"/>
      <c r="DB43" s="699"/>
      <c r="DC43" s="700"/>
      <c r="DD43" s="684">
        <v>100709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307</v>
      </c>
      <c r="CE44" s="692"/>
      <c r="CF44" s="675" t="s">
        <v>360</v>
      </c>
      <c r="CG44" s="676"/>
      <c r="CH44" s="676"/>
      <c r="CI44" s="676"/>
      <c r="CJ44" s="676"/>
      <c r="CK44" s="676"/>
      <c r="CL44" s="676"/>
      <c r="CM44" s="676"/>
      <c r="CN44" s="676"/>
      <c r="CO44" s="676"/>
      <c r="CP44" s="676"/>
      <c r="CQ44" s="677"/>
      <c r="CR44" s="678">
        <v>2019897</v>
      </c>
      <c r="CS44" s="679"/>
      <c r="CT44" s="679"/>
      <c r="CU44" s="679"/>
      <c r="CV44" s="679"/>
      <c r="CW44" s="679"/>
      <c r="CX44" s="679"/>
      <c r="CY44" s="680"/>
      <c r="CZ44" s="681">
        <v>13.9</v>
      </c>
      <c r="DA44" s="682"/>
      <c r="DB44" s="682"/>
      <c r="DC44" s="683"/>
      <c r="DD44" s="684">
        <v>228051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361</v>
      </c>
      <c r="CG45" s="676"/>
      <c r="CH45" s="676"/>
      <c r="CI45" s="676"/>
      <c r="CJ45" s="676"/>
      <c r="CK45" s="676"/>
      <c r="CL45" s="676"/>
      <c r="CM45" s="676"/>
      <c r="CN45" s="676"/>
      <c r="CO45" s="676"/>
      <c r="CP45" s="676"/>
      <c r="CQ45" s="677"/>
      <c r="CR45" s="678">
        <v>1055244</v>
      </c>
      <c r="CS45" s="697"/>
      <c r="CT45" s="697"/>
      <c r="CU45" s="697"/>
      <c r="CV45" s="697"/>
      <c r="CW45" s="697"/>
      <c r="CX45" s="697"/>
      <c r="CY45" s="698"/>
      <c r="CZ45" s="681">
        <v>7.3</v>
      </c>
      <c r="DA45" s="699"/>
      <c r="DB45" s="699"/>
      <c r="DC45" s="700"/>
      <c r="DD45" s="684">
        <v>60330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877655</v>
      </c>
      <c r="CS46" s="679"/>
      <c r="CT46" s="679"/>
      <c r="CU46" s="679"/>
      <c r="CV46" s="679"/>
      <c r="CW46" s="679"/>
      <c r="CX46" s="679"/>
      <c r="CY46" s="680"/>
      <c r="CZ46" s="681">
        <v>6.1</v>
      </c>
      <c r="DA46" s="682"/>
      <c r="DB46" s="682"/>
      <c r="DC46" s="683"/>
      <c r="DD46" s="684">
        <v>163423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26593</v>
      </c>
      <c r="CS47" s="697"/>
      <c r="CT47" s="697"/>
      <c r="CU47" s="697"/>
      <c r="CV47" s="697"/>
      <c r="CW47" s="697"/>
      <c r="CX47" s="697"/>
      <c r="CY47" s="698"/>
      <c r="CZ47" s="681">
        <v>0.2</v>
      </c>
      <c r="DA47" s="699"/>
      <c r="DB47" s="699"/>
      <c r="DC47" s="700"/>
      <c r="DD47" s="684">
        <v>13847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366</v>
      </c>
      <c r="CD48" s="695"/>
      <c r="CE48" s="696"/>
      <c r="CF48" s="675" t="s">
        <v>367</v>
      </c>
      <c r="CG48" s="676"/>
      <c r="CH48" s="676"/>
      <c r="CI48" s="676"/>
      <c r="CJ48" s="676"/>
      <c r="CK48" s="676"/>
      <c r="CL48" s="676"/>
      <c r="CM48" s="676"/>
      <c r="CN48" s="676"/>
      <c r="CO48" s="676"/>
      <c r="CP48" s="676"/>
      <c r="CQ48" s="677"/>
      <c r="CR48" s="678" t="s">
        <v>140</v>
      </c>
      <c r="CS48" s="679"/>
      <c r="CT48" s="679"/>
      <c r="CU48" s="679"/>
      <c r="CV48" s="679"/>
      <c r="CW48" s="679"/>
      <c r="CX48" s="679"/>
      <c r="CY48" s="680"/>
      <c r="CZ48" s="681" t="s">
        <v>236</v>
      </c>
      <c r="DA48" s="682"/>
      <c r="DB48" s="682"/>
      <c r="DC48" s="683"/>
      <c r="DD48" s="684" t="s">
        <v>236</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368</v>
      </c>
      <c r="CE49" s="660"/>
      <c r="CF49" s="660"/>
      <c r="CG49" s="660"/>
      <c r="CH49" s="660"/>
      <c r="CI49" s="660"/>
      <c r="CJ49" s="660"/>
      <c r="CK49" s="660"/>
      <c r="CL49" s="660"/>
      <c r="CM49" s="660"/>
      <c r="CN49" s="660"/>
      <c r="CO49" s="660"/>
      <c r="CP49" s="660"/>
      <c r="CQ49" s="661"/>
      <c r="CR49" s="662">
        <v>14484360</v>
      </c>
      <c r="CS49" s="663"/>
      <c r="CT49" s="663"/>
      <c r="CU49" s="663"/>
      <c r="CV49" s="663"/>
      <c r="CW49" s="663"/>
      <c r="CX49" s="663"/>
      <c r="CY49" s="664"/>
      <c r="CZ49" s="665">
        <v>100</v>
      </c>
      <c r="DA49" s="666"/>
      <c r="DB49" s="666"/>
      <c r="DC49" s="667"/>
      <c r="DD49" s="668">
        <v>6827065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XRBBfcCUXTLZiFRuW38n4zVw9A76MfLktLXiQoiTsHm2ehC17yda/9bR7ctSpsG5MOt0en1jch6T3wZubimWQ==" saltValue="JlmEZrcl3PQuf/f2lS767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391</v>
      </c>
      <c r="C7" s="1144"/>
      <c r="D7" s="1144"/>
      <c r="E7" s="1144"/>
      <c r="F7" s="1144"/>
      <c r="G7" s="1144"/>
      <c r="H7" s="1144"/>
      <c r="I7" s="1144"/>
      <c r="J7" s="1144"/>
      <c r="K7" s="1144"/>
      <c r="L7" s="1144"/>
      <c r="M7" s="1144"/>
      <c r="N7" s="1144"/>
      <c r="O7" s="1144"/>
      <c r="P7" s="1145"/>
      <c r="Q7" s="1197">
        <v>14864</v>
      </c>
      <c r="R7" s="1198"/>
      <c r="S7" s="1198"/>
      <c r="T7" s="1198"/>
      <c r="U7" s="1198"/>
      <c r="V7" s="1198">
        <v>14500</v>
      </c>
      <c r="W7" s="1198"/>
      <c r="X7" s="1198"/>
      <c r="Y7" s="1198"/>
      <c r="Z7" s="1198"/>
      <c r="AA7" s="1198">
        <v>365</v>
      </c>
      <c r="AB7" s="1198"/>
      <c r="AC7" s="1198"/>
      <c r="AD7" s="1198"/>
      <c r="AE7" s="1199"/>
      <c r="AF7" s="1200">
        <v>360</v>
      </c>
      <c r="AG7" s="1201"/>
      <c r="AH7" s="1201"/>
      <c r="AI7" s="1201"/>
      <c r="AJ7" s="1202"/>
      <c r="AK7" s="1184">
        <v>707</v>
      </c>
      <c r="AL7" s="1185"/>
      <c r="AM7" s="1185"/>
      <c r="AN7" s="1185"/>
      <c r="AO7" s="1185"/>
      <c r="AP7" s="1185">
        <v>11002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v>-6</v>
      </c>
      <c r="CI7" s="1182"/>
      <c r="CJ7" s="1182"/>
      <c r="CK7" s="1182"/>
      <c r="CL7" s="1183"/>
      <c r="CM7" s="1181">
        <v>229</v>
      </c>
      <c r="CN7" s="1182"/>
      <c r="CO7" s="1182"/>
      <c r="CP7" s="1182"/>
      <c r="CQ7" s="1183"/>
      <c r="CR7" s="1181">
        <v>15</v>
      </c>
      <c r="CS7" s="1182"/>
      <c r="CT7" s="1182"/>
      <c r="CU7" s="1182"/>
      <c r="CV7" s="1183"/>
      <c r="CW7" s="1181" t="s">
        <v>597</v>
      </c>
      <c r="CX7" s="1182"/>
      <c r="CY7" s="1182"/>
      <c r="CZ7" s="1182"/>
      <c r="DA7" s="1183"/>
      <c r="DB7" s="1181" t="s">
        <v>597</v>
      </c>
      <c r="DC7" s="1182"/>
      <c r="DD7" s="1182"/>
      <c r="DE7" s="1182"/>
      <c r="DF7" s="1183"/>
      <c r="DG7" s="1181" t="s">
        <v>597</v>
      </c>
      <c r="DH7" s="1182"/>
      <c r="DI7" s="1182"/>
      <c r="DJ7" s="1182"/>
      <c r="DK7" s="1183"/>
      <c r="DL7" s="1181" t="s">
        <v>597</v>
      </c>
      <c r="DM7" s="1182"/>
      <c r="DN7" s="1182"/>
      <c r="DO7" s="1182"/>
      <c r="DP7" s="1183"/>
      <c r="DQ7" s="1181" t="s">
        <v>597</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587</v>
      </c>
      <c r="BT8" s="1108"/>
      <c r="BU8" s="1108"/>
      <c r="BV8" s="1108"/>
      <c r="BW8" s="1108"/>
      <c r="BX8" s="1108"/>
      <c r="BY8" s="1108"/>
      <c r="BZ8" s="1108"/>
      <c r="CA8" s="1108"/>
      <c r="CB8" s="1108"/>
      <c r="CC8" s="1108"/>
      <c r="CD8" s="1108"/>
      <c r="CE8" s="1108"/>
      <c r="CF8" s="1108"/>
      <c r="CG8" s="1109"/>
      <c r="CH8" s="1082">
        <v>-1</v>
      </c>
      <c r="CI8" s="1083"/>
      <c r="CJ8" s="1083"/>
      <c r="CK8" s="1083"/>
      <c r="CL8" s="1084"/>
      <c r="CM8" s="1082">
        <v>23</v>
      </c>
      <c r="CN8" s="1083"/>
      <c r="CO8" s="1083"/>
      <c r="CP8" s="1083"/>
      <c r="CQ8" s="1084"/>
      <c r="CR8" s="1082">
        <v>80</v>
      </c>
      <c r="CS8" s="1083"/>
      <c r="CT8" s="1083"/>
      <c r="CU8" s="1083"/>
      <c r="CV8" s="1084"/>
      <c r="CW8" s="1082" t="s">
        <v>597</v>
      </c>
      <c r="CX8" s="1083"/>
      <c r="CY8" s="1083"/>
      <c r="CZ8" s="1083"/>
      <c r="DA8" s="1084"/>
      <c r="DB8" s="1082" t="s">
        <v>597</v>
      </c>
      <c r="DC8" s="1083"/>
      <c r="DD8" s="1083"/>
      <c r="DE8" s="1083"/>
      <c r="DF8" s="1084"/>
      <c r="DG8" s="1082" t="s">
        <v>597</v>
      </c>
      <c r="DH8" s="1083"/>
      <c r="DI8" s="1083"/>
      <c r="DJ8" s="1083"/>
      <c r="DK8" s="1084"/>
      <c r="DL8" s="1082" t="s">
        <v>597</v>
      </c>
      <c r="DM8" s="1083"/>
      <c r="DN8" s="1083"/>
      <c r="DO8" s="1083"/>
      <c r="DP8" s="1084"/>
      <c r="DQ8" s="1082" t="s">
        <v>597</v>
      </c>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t="s">
        <v>605</v>
      </c>
      <c r="BS9" s="1107" t="s">
        <v>588</v>
      </c>
      <c r="BT9" s="1108"/>
      <c r="BU9" s="1108"/>
      <c r="BV9" s="1108"/>
      <c r="BW9" s="1108"/>
      <c r="BX9" s="1108"/>
      <c r="BY9" s="1108"/>
      <c r="BZ9" s="1108"/>
      <c r="CA9" s="1108"/>
      <c r="CB9" s="1108"/>
      <c r="CC9" s="1108"/>
      <c r="CD9" s="1108"/>
      <c r="CE9" s="1108"/>
      <c r="CF9" s="1108"/>
      <c r="CG9" s="1109"/>
      <c r="CH9" s="1082">
        <v>-8</v>
      </c>
      <c r="CI9" s="1083"/>
      <c r="CJ9" s="1083"/>
      <c r="CK9" s="1083"/>
      <c r="CL9" s="1084"/>
      <c r="CM9" s="1082">
        <v>-17</v>
      </c>
      <c r="CN9" s="1083"/>
      <c r="CO9" s="1083"/>
      <c r="CP9" s="1083"/>
      <c r="CQ9" s="1084"/>
      <c r="CR9" s="1082">
        <v>26</v>
      </c>
      <c r="CS9" s="1083"/>
      <c r="CT9" s="1083"/>
      <c r="CU9" s="1083"/>
      <c r="CV9" s="1084"/>
      <c r="CW9" s="1082" t="s">
        <v>597</v>
      </c>
      <c r="CX9" s="1083"/>
      <c r="CY9" s="1083"/>
      <c r="CZ9" s="1083"/>
      <c r="DA9" s="1084"/>
      <c r="DB9" s="1082" t="s">
        <v>597</v>
      </c>
      <c r="DC9" s="1083"/>
      <c r="DD9" s="1083"/>
      <c r="DE9" s="1083"/>
      <c r="DF9" s="1084"/>
      <c r="DG9" s="1082" t="s">
        <v>597</v>
      </c>
      <c r="DH9" s="1083"/>
      <c r="DI9" s="1083"/>
      <c r="DJ9" s="1083"/>
      <c r="DK9" s="1084"/>
      <c r="DL9" s="1082">
        <v>119</v>
      </c>
      <c r="DM9" s="1083"/>
      <c r="DN9" s="1083"/>
      <c r="DO9" s="1083"/>
      <c r="DP9" s="1084"/>
      <c r="DQ9" s="1082">
        <v>60</v>
      </c>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589</v>
      </c>
      <c r="BT10" s="1108"/>
      <c r="BU10" s="1108"/>
      <c r="BV10" s="1108"/>
      <c r="BW10" s="1108"/>
      <c r="BX10" s="1108"/>
      <c r="BY10" s="1108"/>
      <c r="BZ10" s="1108"/>
      <c r="CA10" s="1108"/>
      <c r="CB10" s="1108"/>
      <c r="CC10" s="1108"/>
      <c r="CD10" s="1108"/>
      <c r="CE10" s="1108"/>
      <c r="CF10" s="1108"/>
      <c r="CG10" s="1109"/>
      <c r="CH10" s="1082">
        <v>100</v>
      </c>
      <c r="CI10" s="1083"/>
      <c r="CJ10" s="1083"/>
      <c r="CK10" s="1083"/>
      <c r="CL10" s="1084"/>
      <c r="CM10" s="1082">
        <v>417</v>
      </c>
      <c r="CN10" s="1083"/>
      <c r="CO10" s="1083"/>
      <c r="CP10" s="1083"/>
      <c r="CQ10" s="1084"/>
      <c r="CR10" s="1082">
        <v>15</v>
      </c>
      <c r="CS10" s="1083"/>
      <c r="CT10" s="1083"/>
      <c r="CU10" s="1083"/>
      <c r="CV10" s="1084"/>
      <c r="CW10" s="1082" t="s">
        <v>597</v>
      </c>
      <c r="CX10" s="1083"/>
      <c r="CY10" s="1083"/>
      <c r="CZ10" s="1083"/>
      <c r="DA10" s="1084"/>
      <c r="DB10" s="1082" t="s">
        <v>597</v>
      </c>
      <c r="DC10" s="1083"/>
      <c r="DD10" s="1083"/>
      <c r="DE10" s="1083"/>
      <c r="DF10" s="1084"/>
      <c r="DG10" s="1082" t="s">
        <v>597</v>
      </c>
      <c r="DH10" s="1083"/>
      <c r="DI10" s="1083"/>
      <c r="DJ10" s="1083"/>
      <c r="DK10" s="1084"/>
      <c r="DL10" s="1082" t="s">
        <v>597</v>
      </c>
      <c r="DM10" s="1083"/>
      <c r="DN10" s="1083"/>
      <c r="DO10" s="1083"/>
      <c r="DP10" s="1084"/>
      <c r="DQ10" s="1082" t="s">
        <v>597</v>
      </c>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t="s">
        <v>605</v>
      </c>
      <c r="BS11" s="1107" t="s">
        <v>590</v>
      </c>
      <c r="BT11" s="1108"/>
      <c r="BU11" s="1108"/>
      <c r="BV11" s="1108"/>
      <c r="BW11" s="1108"/>
      <c r="BX11" s="1108"/>
      <c r="BY11" s="1108"/>
      <c r="BZ11" s="1108"/>
      <c r="CA11" s="1108"/>
      <c r="CB11" s="1108"/>
      <c r="CC11" s="1108"/>
      <c r="CD11" s="1108"/>
      <c r="CE11" s="1108"/>
      <c r="CF11" s="1108"/>
      <c r="CG11" s="1109"/>
      <c r="CH11" s="1082">
        <v>0</v>
      </c>
      <c r="CI11" s="1083"/>
      <c r="CJ11" s="1083"/>
      <c r="CK11" s="1083"/>
      <c r="CL11" s="1084"/>
      <c r="CM11" s="1082">
        <v>10</v>
      </c>
      <c r="CN11" s="1083"/>
      <c r="CO11" s="1083"/>
      <c r="CP11" s="1083"/>
      <c r="CQ11" s="1084"/>
      <c r="CR11" s="1082">
        <v>2</v>
      </c>
      <c r="CS11" s="1083"/>
      <c r="CT11" s="1083"/>
      <c r="CU11" s="1083"/>
      <c r="CV11" s="1084"/>
      <c r="CW11" s="1082" t="s">
        <v>585</v>
      </c>
      <c r="CX11" s="1083"/>
      <c r="CY11" s="1083"/>
      <c r="CZ11" s="1083"/>
      <c r="DA11" s="1084"/>
      <c r="DB11" s="1082">
        <v>42</v>
      </c>
      <c r="DC11" s="1083"/>
      <c r="DD11" s="1083"/>
      <c r="DE11" s="1083"/>
      <c r="DF11" s="1084"/>
      <c r="DG11" s="1082" t="s">
        <v>597</v>
      </c>
      <c r="DH11" s="1083"/>
      <c r="DI11" s="1083"/>
      <c r="DJ11" s="1083"/>
      <c r="DK11" s="1084"/>
      <c r="DL11" s="1082" t="s">
        <v>597</v>
      </c>
      <c r="DM11" s="1083"/>
      <c r="DN11" s="1083"/>
      <c r="DO11" s="1083"/>
      <c r="DP11" s="1084"/>
      <c r="DQ11" s="1082" t="s">
        <v>597</v>
      </c>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591</v>
      </c>
      <c r="BT12" s="1108"/>
      <c r="BU12" s="1108"/>
      <c r="BV12" s="1108"/>
      <c r="BW12" s="1108"/>
      <c r="BX12" s="1108"/>
      <c r="BY12" s="1108"/>
      <c r="BZ12" s="1108"/>
      <c r="CA12" s="1108"/>
      <c r="CB12" s="1108"/>
      <c r="CC12" s="1108"/>
      <c r="CD12" s="1108"/>
      <c r="CE12" s="1108"/>
      <c r="CF12" s="1108"/>
      <c r="CG12" s="1109"/>
      <c r="CH12" s="1082">
        <v>-13</v>
      </c>
      <c r="CI12" s="1083"/>
      <c r="CJ12" s="1083"/>
      <c r="CK12" s="1083"/>
      <c r="CL12" s="1084"/>
      <c r="CM12" s="1082">
        <v>247</v>
      </c>
      <c r="CN12" s="1083"/>
      <c r="CO12" s="1083"/>
      <c r="CP12" s="1083"/>
      <c r="CQ12" s="1084"/>
      <c r="CR12" s="1082">
        <v>13</v>
      </c>
      <c r="CS12" s="1083"/>
      <c r="CT12" s="1083"/>
      <c r="CU12" s="1083"/>
      <c r="CV12" s="1084"/>
      <c r="CW12" s="1082" t="s">
        <v>597</v>
      </c>
      <c r="CX12" s="1083"/>
      <c r="CY12" s="1083"/>
      <c r="CZ12" s="1083"/>
      <c r="DA12" s="1084"/>
      <c r="DB12" s="1082" t="s">
        <v>597</v>
      </c>
      <c r="DC12" s="1083"/>
      <c r="DD12" s="1083"/>
      <c r="DE12" s="1083"/>
      <c r="DF12" s="1084"/>
      <c r="DG12" s="1082" t="s">
        <v>597</v>
      </c>
      <c r="DH12" s="1083"/>
      <c r="DI12" s="1083"/>
      <c r="DJ12" s="1083"/>
      <c r="DK12" s="1084"/>
      <c r="DL12" s="1082" t="s">
        <v>597</v>
      </c>
      <c r="DM12" s="1083"/>
      <c r="DN12" s="1083"/>
      <c r="DO12" s="1083"/>
      <c r="DP12" s="1084"/>
      <c r="DQ12" s="1082" t="s">
        <v>597</v>
      </c>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t="s">
        <v>605</v>
      </c>
      <c r="BS13" s="1107" t="s">
        <v>592</v>
      </c>
      <c r="BT13" s="1108"/>
      <c r="BU13" s="1108"/>
      <c r="BV13" s="1108"/>
      <c r="BW13" s="1108"/>
      <c r="BX13" s="1108"/>
      <c r="BY13" s="1108"/>
      <c r="BZ13" s="1108"/>
      <c r="CA13" s="1108"/>
      <c r="CB13" s="1108"/>
      <c r="CC13" s="1108"/>
      <c r="CD13" s="1108"/>
      <c r="CE13" s="1108"/>
      <c r="CF13" s="1108"/>
      <c r="CG13" s="1109"/>
      <c r="CH13" s="1082">
        <v>-15</v>
      </c>
      <c r="CI13" s="1083"/>
      <c r="CJ13" s="1083"/>
      <c r="CK13" s="1083"/>
      <c r="CL13" s="1084"/>
      <c r="CM13" s="1082">
        <v>57</v>
      </c>
      <c r="CN13" s="1083"/>
      <c r="CO13" s="1083"/>
      <c r="CP13" s="1083"/>
      <c r="CQ13" s="1084"/>
      <c r="CR13" s="1082">
        <v>5</v>
      </c>
      <c r="CS13" s="1083"/>
      <c r="CT13" s="1083"/>
      <c r="CU13" s="1083"/>
      <c r="CV13" s="1084"/>
      <c r="CW13" s="1082" t="s">
        <v>597</v>
      </c>
      <c r="CX13" s="1083"/>
      <c r="CY13" s="1083"/>
      <c r="CZ13" s="1083"/>
      <c r="DA13" s="1084"/>
      <c r="DB13" s="1082" t="s">
        <v>597</v>
      </c>
      <c r="DC13" s="1083"/>
      <c r="DD13" s="1083"/>
      <c r="DE13" s="1083"/>
      <c r="DF13" s="1084"/>
      <c r="DG13" s="1082" t="s">
        <v>597</v>
      </c>
      <c r="DH13" s="1083"/>
      <c r="DI13" s="1083"/>
      <c r="DJ13" s="1083"/>
      <c r="DK13" s="1084"/>
      <c r="DL13" s="1082">
        <v>17</v>
      </c>
      <c r="DM13" s="1083"/>
      <c r="DN13" s="1083"/>
      <c r="DO13" s="1083"/>
      <c r="DP13" s="1084"/>
      <c r="DQ13" s="1082">
        <v>5</v>
      </c>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1">
        <v>14864</v>
      </c>
      <c r="R23" s="1162"/>
      <c r="S23" s="1162"/>
      <c r="T23" s="1162"/>
      <c r="U23" s="1162"/>
      <c r="V23" s="1162">
        <v>14500</v>
      </c>
      <c r="W23" s="1162"/>
      <c r="X23" s="1162"/>
      <c r="Y23" s="1162"/>
      <c r="Z23" s="1162"/>
      <c r="AA23" s="1162">
        <v>365</v>
      </c>
      <c r="AB23" s="1162"/>
      <c r="AC23" s="1162"/>
      <c r="AD23" s="1162"/>
      <c r="AE23" s="1163"/>
      <c r="AF23" s="1164">
        <v>360</v>
      </c>
      <c r="AG23" s="1162"/>
      <c r="AH23" s="1162"/>
      <c r="AI23" s="1162"/>
      <c r="AJ23" s="1165"/>
      <c r="AK23" s="1166"/>
      <c r="AL23" s="1167"/>
      <c r="AM23" s="1167"/>
      <c r="AN23" s="1167"/>
      <c r="AO23" s="1167"/>
      <c r="AP23" s="1162">
        <v>11002</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406</v>
      </c>
      <c r="C28" s="1144"/>
      <c r="D28" s="1144"/>
      <c r="E28" s="1144"/>
      <c r="F28" s="1144"/>
      <c r="G28" s="1144"/>
      <c r="H28" s="1144"/>
      <c r="I28" s="1144"/>
      <c r="J28" s="1144"/>
      <c r="K28" s="1144"/>
      <c r="L28" s="1144"/>
      <c r="M28" s="1144"/>
      <c r="N28" s="1144"/>
      <c r="O28" s="1144"/>
      <c r="P28" s="1145"/>
      <c r="Q28" s="1146">
        <v>3613</v>
      </c>
      <c r="R28" s="1147"/>
      <c r="S28" s="1147"/>
      <c r="T28" s="1147"/>
      <c r="U28" s="1147"/>
      <c r="V28" s="1147">
        <v>3602</v>
      </c>
      <c r="W28" s="1147"/>
      <c r="X28" s="1147"/>
      <c r="Y28" s="1147"/>
      <c r="Z28" s="1147"/>
      <c r="AA28" s="1147">
        <v>11</v>
      </c>
      <c r="AB28" s="1147"/>
      <c r="AC28" s="1147"/>
      <c r="AD28" s="1147"/>
      <c r="AE28" s="1148"/>
      <c r="AF28" s="1149">
        <v>11</v>
      </c>
      <c r="AG28" s="1147"/>
      <c r="AH28" s="1147"/>
      <c r="AI28" s="1147"/>
      <c r="AJ28" s="1150"/>
      <c r="AK28" s="1151">
        <v>325</v>
      </c>
      <c r="AL28" s="1139"/>
      <c r="AM28" s="1139"/>
      <c r="AN28" s="1139"/>
      <c r="AO28" s="1139"/>
      <c r="AP28" s="1139" t="s">
        <v>585</v>
      </c>
      <c r="AQ28" s="1139"/>
      <c r="AR28" s="1139"/>
      <c r="AS28" s="1139"/>
      <c r="AT28" s="1139"/>
      <c r="AU28" s="1139" t="s">
        <v>585</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407</v>
      </c>
      <c r="C29" s="1131"/>
      <c r="D29" s="1131"/>
      <c r="E29" s="1131"/>
      <c r="F29" s="1131"/>
      <c r="G29" s="1131"/>
      <c r="H29" s="1131"/>
      <c r="I29" s="1131"/>
      <c r="J29" s="1131"/>
      <c r="K29" s="1131"/>
      <c r="L29" s="1131"/>
      <c r="M29" s="1131"/>
      <c r="N29" s="1131"/>
      <c r="O29" s="1131"/>
      <c r="P29" s="1132"/>
      <c r="Q29" s="1136">
        <v>2716</v>
      </c>
      <c r="R29" s="1137"/>
      <c r="S29" s="1137"/>
      <c r="T29" s="1137"/>
      <c r="U29" s="1137"/>
      <c r="V29" s="1137">
        <v>2598</v>
      </c>
      <c r="W29" s="1137"/>
      <c r="X29" s="1137"/>
      <c r="Y29" s="1137"/>
      <c r="Z29" s="1137"/>
      <c r="AA29" s="1137">
        <v>118</v>
      </c>
      <c r="AB29" s="1137"/>
      <c r="AC29" s="1137"/>
      <c r="AD29" s="1137"/>
      <c r="AE29" s="1138"/>
      <c r="AF29" s="1112">
        <v>118</v>
      </c>
      <c r="AG29" s="1113"/>
      <c r="AH29" s="1113"/>
      <c r="AI29" s="1113"/>
      <c r="AJ29" s="1114"/>
      <c r="AK29" s="1073">
        <v>420</v>
      </c>
      <c r="AL29" s="1064"/>
      <c r="AM29" s="1064"/>
      <c r="AN29" s="1064"/>
      <c r="AO29" s="1064"/>
      <c r="AP29" s="1064" t="s">
        <v>585</v>
      </c>
      <c r="AQ29" s="1064"/>
      <c r="AR29" s="1064"/>
      <c r="AS29" s="1064"/>
      <c r="AT29" s="1064"/>
      <c r="AU29" s="1064" t="s">
        <v>585</v>
      </c>
      <c r="AV29" s="1064"/>
      <c r="AW29" s="1064"/>
      <c r="AX29" s="1064"/>
      <c r="AY29" s="1064"/>
      <c r="AZ29" s="1064" t="s">
        <v>585</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408</v>
      </c>
      <c r="C30" s="1131"/>
      <c r="D30" s="1131"/>
      <c r="E30" s="1131"/>
      <c r="F30" s="1131"/>
      <c r="G30" s="1131"/>
      <c r="H30" s="1131"/>
      <c r="I30" s="1131"/>
      <c r="J30" s="1131"/>
      <c r="K30" s="1131"/>
      <c r="L30" s="1131"/>
      <c r="M30" s="1131"/>
      <c r="N30" s="1131"/>
      <c r="O30" s="1131"/>
      <c r="P30" s="1132"/>
      <c r="Q30" s="1136">
        <v>328</v>
      </c>
      <c r="R30" s="1137"/>
      <c r="S30" s="1137"/>
      <c r="T30" s="1137"/>
      <c r="U30" s="1137"/>
      <c r="V30" s="1137">
        <v>326</v>
      </c>
      <c r="W30" s="1137"/>
      <c r="X30" s="1137"/>
      <c r="Y30" s="1137"/>
      <c r="Z30" s="1137"/>
      <c r="AA30" s="1137">
        <v>2</v>
      </c>
      <c r="AB30" s="1137"/>
      <c r="AC30" s="1137"/>
      <c r="AD30" s="1137"/>
      <c r="AE30" s="1138"/>
      <c r="AF30" s="1112">
        <v>2</v>
      </c>
      <c r="AG30" s="1113"/>
      <c r="AH30" s="1113"/>
      <c r="AI30" s="1113"/>
      <c r="AJ30" s="1114"/>
      <c r="AK30" s="1073">
        <v>109</v>
      </c>
      <c r="AL30" s="1064"/>
      <c r="AM30" s="1064"/>
      <c r="AN30" s="1064"/>
      <c r="AO30" s="1064"/>
      <c r="AP30" s="1064" t="s">
        <v>585</v>
      </c>
      <c r="AQ30" s="1064"/>
      <c r="AR30" s="1064"/>
      <c r="AS30" s="1064"/>
      <c r="AT30" s="1064"/>
      <c r="AU30" s="1064" t="s">
        <v>585</v>
      </c>
      <c r="AV30" s="1064"/>
      <c r="AW30" s="1064"/>
      <c r="AX30" s="1064"/>
      <c r="AY30" s="1064"/>
      <c r="AZ30" s="1064" t="s">
        <v>585</v>
      </c>
      <c r="BA30" s="1064"/>
      <c r="BB30" s="1064"/>
      <c r="BC30" s="1064"/>
      <c r="BD30" s="1064"/>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409</v>
      </c>
      <c r="C31" s="1131"/>
      <c r="D31" s="1131"/>
      <c r="E31" s="1131"/>
      <c r="F31" s="1131"/>
      <c r="G31" s="1131"/>
      <c r="H31" s="1131"/>
      <c r="I31" s="1131"/>
      <c r="J31" s="1131"/>
      <c r="K31" s="1131"/>
      <c r="L31" s="1131"/>
      <c r="M31" s="1131"/>
      <c r="N31" s="1131"/>
      <c r="O31" s="1131"/>
      <c r="P31" s="1132"/>
      <c r="Q31" s="1136">
        <v>418</v>
      </c>
      <c r="R31" s="1137"/>
      <c r="S31" s="1137"/>
      <c r="T31" s="1137"/>
      <c r="U31" s="1137"/>
      <c r="V31" s="1137">
        <v>358</v>
      </c>
      <c r="W31" s="1137"/>
      <c r="X31" s="1137"/>
      <c r="Y31" s="1137"/>
      <c r="Z31" s="1137"/>
      <c r="AA31" s="1137">
        <v>60</v>
      </c>
      <c r="AB31" s="1137"/>
      <c r="AC31" s="1137"/>
      <c r="AD31" s="1137"/>
      <c r="AE31" s="1138"/>
      <c r="AF31" s="1112">
        <v>741</v>
      </c>
      <c r="AG31" s="1113"/>
      <c r="AH31" s="1113"/>
      <c r="AI31" s="1113"/>
      <c r="AJ31" s="1114"/>
      <c r="AK31" s="1073">
        <v>185</v>
      </c>
      <c r="AL31" s="1064"/>
      <c r="AM31" s="1064"/>
      <c r="AN31" s="1064"/>
      <c r="AO31" s="1064"/>
      <c r="AP31" s="1064">
        <v>1900</v>
      </c>
      <c r="AQ31" s="1064"/>
      <c r="AR31" s="1064"/>
      <c r="AS31" s="1064"/>
      <c r="AT31" s="1064"/>
      <c r="AU31" s="1064">
        <v>2</v>
      </c>
      <c r="AV31" s="1064"/>
      <c r="AW31" s="1064"/>
      <c r="AX31" s="1064"/>
      <c r="AY31" s="1064"/>
      <c r="AZ31" s="1064" t="s">
        <v>585</v>
      </c>
      <c r="BA31" s="1064"/>
      <c r="BB31" s="1064"/>
      <c r="BC31" s="1064"/>
      <c r="BD31" s="1064"/>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411</v>
      </c>
      <c r="C32" s="1131"/>
      <c r="D32" s="1131"/>
      <c r="E32" s="1131"/>
      <c r="F32" s="1131"/>
      <c r="G32" s="1131"/>
      <c r="H32" s="1131"/>
      <c r="I32" s="1131"/>
      <c r="J32" s="1131"/>
      <c r="K32" s="1131"/>
      <c r="L32" s="1131"/>
      <c r="M32" s="1131"/>
      <c r="N32" s="1131"/>
      <c r="O32" s="1131"/>
      <c r="P32" s="1132"/>
      <c r="Q32" s="1136">
        <v>663</v>
      </c>
      <c r="R32" s="1137"/>
      <c r="S32" s="1137"/>
      <c r="T32" s="1137"/>
      <c r="U32" s="1137"/>
      <c r="V32" s="1137">
        <v>667</v>
      </c>
      <c r="W32" s="1137"/>
      <c r="X32" s="1137"/>
      <c r="Y32" s="1137"/>
      <c r="Z32" s="1137"/>
      <c r="AA32" s="1137">
        <v>5</v>
      </c>
      <c r="AB32" s="1137"/>
      <c r="AC32" s="1137"/>
      <c r="AD32" s="1137"/>
      <c r="AE32" s="1138"/>
      <c r="AF32" s="1112">
        <v>400</v>
      </c>
      <c r="AG32" s="1113"/>
      <c r="AH32" s="1113"/>
      <c r="AI32" s="1113"/>
      <c r="AJ32" s="1114"/>
      <c r="AK32" s="1073">
        <v>115</v>
      </c>
      <c r="AL32" s="1064"/>
      <c r="AM32" s="1064"/>
      <c r="AN32" s="1064"/>
      <c r="AO32" s="1064"/>
      <c r="AP32" s="1064">
        <v>492</v>
      </c>
      <c r="AQ32" s="1064"/>
      <c r="AR32" s="1064"/>
      <c r="AS32" s="1064"/>
      <c r="AT32" s="1064"/>
      <c r="AU32" s="1064">
        <v>248</v>
      </c>
      <c r="AV32" s="1064"/>
      <c r="AW32" s="1064"/>
      <c r="AX32" s="1064"/>
      <c r="AY32" s="1064"/>
      <c r="AZ32" s="1064" t="s">
        <v>585</v>
      </c>
      <c r="BA32" s="1064"/>
      <c r="BB32" s="1064"/>
      <c r="BC32" s="1064"/>
      <c r="BD32" s="1064"/>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412</v>
      </c>
      <c r="C33" s="1131"/>
      <c r="D33" s="1131"/>
      <c r="E33" s="1131"/>
      <c r="F33" s="1131"/>
      <c r="G33" s="1131"/>
      <c r="H33" s="1131"/>
      <c r="I33" s="1131"/>
      <c r="J33" s="1131"/>
      <c r="K33" s="1131"/>
      <c r="L33" s="1131"/>
      <c r="M33" s="1131"/>
      <c r="N33" s="1131"/>
      <c r="O33" s="1131"/>
      <c r="P33" s="1132"/>
      <c r="Q33" s="1136">
        <v>1010</v>
      </c>
      <c r="R33" s="1137"/>
      <c r="S33" s="1137"/>
      <c r="T33" s="1137"/>
      <c r="U33" s="1137"/>
      <c r="V33" s="1137">
        <v>983</v>
      </c>
      <c r="W33" s="1137"/>
      <c r="X33" s="1137"/>
      <c r="Y33" s="1137"/>
      <c r="Z33" s="1137"/>
      <c r="AA33" s="1137">
        <v>27</v>
      </c>
      <c r="AB33" s="1137"/>
      <c r="AC33" s="1137"/>
      <c r="AD33" s="1137"/>
      <c r="AE33" s="1138"/>
      <c r="AF33" s="1112">
        <v>23</v>
      </c>
      <c r="AG33" s="1113"/>
      <c r="AH33" s="1113"/>
      <c r="AI33" s="1113"/>
      <c r="AJ33" s="1114"/>
      <c r="AK33" s="1073">
        <v>313</v>
      </c>
      <c r="AL33" s="1064"/>
      <c r="AM33" s="1064"/>
      <c r="AN33" s="1064"/>
      <c r="AO33" s="1064"/>
      <c r="AP33" s="1064">
        <v>3177</v>
      </c>
      <c r="AQ33" s="1064"/>
      <c r="AR33" s="1064"/>
      <c r="AS33" s="1064"/>
      <c r="AT33" s="1064"/>
      <c r="AU33" s="1064">
        <v>3043</v>
      </c>
      <c r="AV33" s="1064"/>
      <c r="AW33" s="1064"/>
      <c r="AX33" s="1064"/>
      <c r="AY33" s="1064"/>
      <c r="AZ33" s="1064" t="s">
        <v>585</v>
      </c>
      <c r="BA33" s="1064"/>
      <c r="BB33" s="1064"/>
      <c r="BC33" s="1064"/>
      <c r="BD33" s="1064"/>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1296</v>
      </c>
      <c r="AG63" s="1052"/>
      <c r="AH63" s="1052"/>
      <c r="AI63" s="1052"/>
      <c r="AJ63" s="1123"/>
      <c r="AK63" s="1124"/>
      <c r="AL63" s="1056"/>
      <c r="AM63" s="1056"/>
      <c r="AN63" s="1056"/>
      <c r="AO63" s="1056"/>
      <c r="AP63" s="1052">
        <v>5569</v>
      </c>
      <c r="AQ63" s="1052"/>
      <c r="AR63" s="1052"/>
      <c r="AS63" s="1052"/>
      <c r="AT63" s="1052"/>
      <c r="AU63" s="1052">
        <v>3293</v>
      </c>
      <c r="AV63" s="1052"/>
      <c r="AW63" s="1052"/>
      <c r="AX63" s="1052"/>
      <c r="AY63" s="1052"/>
      <c r="AZ63" s="1118"/>
      <c r="BA63" s="1118"/>
      <c r="BB63" s="1118"/>
      <c r="BC63" s="1118"/>
      <c r="BD63" s="1118"/>
      <c r="BE63" s="1053"/>
      <c r="BF63" s="1053"/>
      <c r="BG63" s="1053"/>
      <c r="BH63" s="1053"/>
      <c r="BI63" s="1054"/>
      <c r="BJ63" s="1119" t="s">
        <v>140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401</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593</v>
      </c>
      <c r="C68" s="1079"/>
      <c r="D68" s="1079"/>
      <c r="E68" s="1079"/>
      <c r="F68" s="1079"/>
      <c r="G68" s="1079"/>
      <c r="H68" s="1079"/>
      <c r="I68" s="1079"/>
      <c r="J68" s="1079"/>
      <c r="K68" s="1079"/>
      <c r="L68" s="1079"/>
      <c r="M68" s="1079"/>
      <c r="N68" s="1079"/>
      <c r="O68" s="1079"/>
      <c r="P68" s="1080"/>
      <c r="Q68" s="1081">
        <v>1083</v>
      </c>
      <c r="R68" s="1075"/>
      <c r="S68" s="1075"/>
      <c r="T68" s="1075"/>
      <c r="U68" s="1075"/>
      <c r="V68" s="1075">
        <v>1019</v>
      </c>
      <c r="W68" s="1075"/>
      <c r="X68" s="1075"/>
      <c r="Y68" s="1075"/>
      <c r="Z68" s="1075"/>
      <c r="AA68" s="1075">
        <v>64</v>
      </c>
      <c r="AB68" s="1075"/>
      <c r="AC68" s="1075"/>
      <c r="AD68" s="1075"/>
      <c r="AE68" s="1075"/>
      <c r="AF68" s="1075">
        <v>64</v>
      </c>
      <c r="AG68" s="1075"/>
      <c r="AH68" s="1075"/>
      <c r="AI68" s="1075"/>
      <c r="AJ68" s="1075"/>
      <c r="AK68" s="1075" t="s">
        <v>597</v>
      </c>
      <c r="AL68" s="1075"/>
      <c r="AM68" s="1075"/>
      <c r="AN68" s="1075"/>
      <c r="AO68" s="1075"/>
      <c r="AP68" s="1075" t="s">
        <v>597</v>
      </c>
      <c r="AQ68" s="1075"/>
      <c r="AR68" s="1075"/>
      <c r="AS68" s="1075"/>
      <c r="AT68" s="1075"/>
      <c r="AU68" s="1075" t="s">
        <v>597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594</v>
      </c>
      <c r="C69" s="1068"/>
      <c r="D69" s="1068"/>
      <c r="E69" s="1068"/>
      <c r="F69" s="1068"/>
      <c r="G69" s="1068"/>
      <c r="H69" s="1068"/>
      <c r="I69" s="1068"/>
      <c r="J69" s="1068"/>
      <c r="K69" s="1068"/>
      <c r="L69" s="1068"/>
      <c r="M69" s="1068"/>
      <c r="N69" s="1068"/>
      <c r="O69" s="1068"/>
      <c r="P69" s="1069"/>
      <c r="Q69" s="1070">
        <v>237</v>
      </c>
      <c r="R69" s="1064"/>
      <c r="S69" s="1064"/>
      <c r="T69" s="1064"/>
      <c r="U69" s="1064"/>
      <c r="V69" s="1064">
        <v>226</v>
      </c>
      <c r="W69" s="1064"/>
      <c r="X69" s="1064"/>
      <c r="Y69" s="1064"/>
      <c r="Z69" s="1064"/>
      <c r="AA69" s="1064">
        <v>11</v>
      </c>
      <c r="AB69" s="1064"/>
      <c r="AC69" s="1064"/>
      <c r="AD69" s="1064"/>
      <c r="AE69" s="1064"/>
      <c r="AF69" s="1064">
        <v>11</v>
      </c>
      <c r="AG69" s="1064"/>
      <c r="AH69" s="1064"/>
      <c r="AI69" s="1064"/>
      <c r="AJ69" s="1064"/>
      <c r="AK69" s="1064" t="s">
        <v>597</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595</v>
      </c>
      <c r="C70" s="1068"/>
      <c r="D70" s="1068"/>
      <c r="E70" s="1068"/>
      <c r="F70" s="1068"/>
      <c r="G70" s="1068"/>
      <c r="H70" s="1068"/>
      <c r="I70" s="1068"/>
      <c r="J70" s="1068"/>
      <c r="K70" s="1068"/>
      <c r="L70" s="1068"/>
      <c r="M70" s="1068"/>
      <c r="N70" s="1068"/>
      <c r="O70" s="1068"/>
      <c r="P70" s="1069"/>
      <c r="Q70" s="1070">
        <v>13074</v>
      </c>
      <c r="R70" s="1064"/>
      <c r="S70" s="1064"/>
      <c r="T70" s="1064"/>
      <c r="U70" s="1064"/>
      <c r="V70" s="1064">
        <v>12698</v>
      </c>
      <c r="W70" s="1064"/>
      <c r="X70" s="1064"/>
      <c r="Y70" s="1064"/>
      <c r="Z70" s="1064"/>
      <c r="AA70" s="1064">
        <v>376</v>
      </c>
      <c r="AB70" s="1064"/>
      <c r="AC70" s="1064"/>
      <c r="AD70" s="1064"/>
      <c r="AE70" s="1064"/>
      <c r="AF70" s="1064">
        <v>376</v>
      </c>
      <c r="AG70" s="1064"/>
      <c r="AH70" s="1064"/>
      <c r="AI70" s="1064"/>
      <c r="AJ70" s="1064"/>
      <c r="AK70" s="1064">
        <v>251</v>
      </c>
      <c r="AL70" s="1064"/>
      <c r="AM70" s="1064"/>
      <c r="AN70" s="1064"/>
      <c r="AO70" s="1064"/>
      <c r="AP70" s="1064" t="s">
        <v>597</v>
      </c>
      <c r="AQ70" s="1064"/>
      <c r="AR70" s="1064"/>
      <c r="AS70" s="1064"/>
      <c r="AT70" s="1064"/>
      <c r="AU70" s="1064" t="s">
        <v>597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596</v>
      </c>
      <c r="C71" s="1068"/>
      <c r="D71" s="1068"/>
      <c r="E71" s="1068"/>
      <c r="F71" s="1068"/>
      <c r="G71" s="1068"/>
      <c r="H71" s="1068"/>
      <c r="I71" s="1068"/>
      <c r="J71" s="1068"/>
      <c r="K71" s="1068"/>
      <c r="L71" s="1068"/>
      <c r="M71" s="1068"/>
      <c r="N71" s="1068"/>
      <c r="O71" s="1068"/>
      <c r="P71" s="1069"/>
      <c r="Q71" s="1070">
        <v>1069</v>
      </c>
      <c r="R71" s="1064"/>
      <c r="S71" s="1064"/>
      <c r="T71" s="1064"/>
      <c r="U71" s="1064"/>
      <c r="V71" s="1064">
        <v>1064</v>
      </c>
      <c r="W71" s="1064"/>
      <c r="X71" s="1064"/>
      <c r="Y71" s="1064"/>
      <c r="Z71" s="1064"/>
      <c r="AA71" s="1064">
        <v>5</v>
      </c>
      <c r="AB71" s="1064"/>
      <c r="AC71" s="1064"/>
      <c r="AD71" s="1064"/>
      <c r="AE71" s="1064"/>
      <c r="AF71" s="1064">
        <v>5</v>
      </c>
      <c r="AG71" s="1064"/>
      <c r="AH71" s="1064"/>
      <c r="AI71" s="1064"/>
      <c r="AJ71" s="1064"/>
      <c r="AK71" s="1064" t="s">
        <v>597</v>
      </c>
      <c r="AL71" s="1064"/>
      <c r="AM71" s="1064"/>
      <c r="AN71" s="1064"/>
      <c r="AO71" s="1064"/>
      <c r="AP71" s="1064" t="s">
        <v>597</v>
      </c>
      <c r="AQ71" s="1064"/>
      <c r="AR71" s="1064"/>
      <c r="AS71" s="1064"/>
      <c r="AT71" s="1064"/>
      <c r="AU71" s="1064" t="s">
        <v>597</v>
      </c>
      <c r="AV71" s="1064"/>
      <c r="AW71" s="1064"/>
      <c r="AX71" s="1064"/>
      <c r="AY71" s="1064"/>
      <c r="AZ71" s="1065" t="s">
        <v>603</v>
      </c>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596</v>
      </c>
      <c r="C72" s="1068"/>
      <c r="D72" s="1068"/>
      <c r="E72" s="1068"/>
      <c r="F72" s="1068"/>
      <c r="G72" s="1068"/>
      <c r="H72" s="1068"/>
      <c r="I72" s="1068"/>
      <c r="J72" s="1068"/>
      <c r="K72" s="1068"/>
      <c r="L72" s="1068"/>
      <c r="M72" s="1068"/>
      <c r="N72" s="1068"/>
      <c r="O72" s="1068"/>
      <c r="P72" s="1069"/>
      <c r="Q72" s="1070">
        <v>287396</v>
      </c>
      <c r="R72" s="1064"/>
      <c r="S72" s="1064"/>
      <c r="T72" s="1064"/>
      <c r="U72" s="1064"/>
      <c r="V72" s="1064">
        <v>279979</v>
      </c>
      <c r="W72" s="1064"/>
      <c r="X72" s="1064"/>
      <c r="Y72" s="1064"/>
      <c r="Z72" s="1064"/>
      <c r="AA72" s="1064">
        <v>7417</v>
      </c>
      <c r="AB72" s="1064"/>
      <c r="AC72" s="1064"/>
      <c r="AD72" s="1064"/>
      <c r="AE72" s="1064"/>
      <c r="AF72" s="1064">
        <v>7417</v>
      </c>
      <c r="AG72" s="1064"/>
      <c r="AH72" s="1064"/>
      <c r="AI72" s="1064"/>
      <c r="AJ72" s="1064"/>
      <c r="AK72" s="1064">
        <v>982</v>
      </c>
      <c r="AL72" s="1064"/>
      <c r="AM72" s="1064"/>
      <c r="AN72" s="1064"/>
      <c r="AO72" s="1064"/>
      <c r="AP72" s="1064" t="s">
        <v>597</v>
      </c>
      <c r="AQ72" s="1064"/>
      <c r="AR72" s="1064"/>
      <c r="AS72" s="1064"/>
      <c r="AT72" s="1064"/>
      <c r="AU72" s="1064" t="s">
        <v>597</v>
      </c>
      <c r="AV72" s="1064"/>
      <c r="AW72" s="1064"/>
      <c r="AX72" s="1064"/>
      <c r="AY72" s="1064"/>
      <c r="AZ72" s="1065" t="s">
        <v>604</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7873</v>
      </c>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156</v>
      </c>
      <c r="CS102" s="1044"/>
      <c r="CT102" s="1044"/>
      <c r="CU102" s="1044"/>
      <c r="CV102" s="1045"/>
      <c r="CW102" s="1043"/>
      <c r="CX102" s="1044"/>
      <c r="CY102" s="1044"/>
      <c r="CZ102" s="1044"/>
      <c r="DA102" s="1045"/>
      <c r="DB102" s="1043">
        <v>42</v>
      </c>
      <c r="DC102" s="1044"/>
      <c r="DD102" s="1044"/>
      <c r="DE102" s="1044"/>
      <c r="DF102" s="1045"/>
      <c r="DG102" s="1043"/>
      <c r="DH102" s="1044"/>
      <c r="DI102" s="1044"/>
      <c r="DJ102" s="1044"/>
      <c r="DK102" s="1045"/>
      <c r="DL102" s="1043">
        <v>136</v>
      </c>
      <c r="DM102" s="1044"/>
      <c r="DN102" s="1044"/>
      <c r="DO102" s="1044"/>
      <c r="DP102" s="1045"/>
      <c r="DQ102" s="1043">
        <v>65</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311</v>
      </c>
      <c r="AG109" s="987"/>
      <c r="AH109" s="987"/>
      <c r="AI109" s="987"/>
      <c r="AJ109" s="988"/>
      <c r="AK109" s="989" t="s">
        <v>310</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311</v>
      </c>
      <c r="BW109" s="987"/>
      <c r="BX109" s="987"/>
      <c r="BY109" s="987"/>
      <c r="BZ109" s="988"/>
      <c r="CA109" s="989" t="s">
        <v>310</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311</v>
      </c>
      <c r="DM109" s="987"/>
      <c r="DN109" s="987"/>
      <c r="DO109" s="987"/>
      <c r="DP109" s="988"/>
      <c r="DQ109" s="989" t="s">
        <v>310</v>
      </c>
      <c r="DR109" s="987"/>
      <c r="DS109" s="987"/>
      <c r="DT109" s="987"/>
      <c r="DU109" s="988"/>
      <c r="DV109" s="989" t="s">
        <v>434</v>
      </c>
      <c r="DW109" s="987"/>
      <c r="DX109" s="987"/>
      <c r="DY109" s="987"/>
      <c r="DZ109" s="1018"/>
    </row>
    <row r="110" spans="1:131" s="247" customFormat="1" ht="26.25" customHeight="1">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1122468</v>
      </c>
      <c r="AB110" s="980"/>
      <c r="AC110" s="980"/>
      <c r="AD110" s="980"/>
      <c r="AE110" s="981"/>
      <c r="AF110" s="982">
        <v>1091530</v>
      </c>
      <c r="AG110" s="980"/>
      <c r="AH110" s="980"/>
      <c r="AI110" s="980"/>
      <c r="AJ110" s="981"/>
      <c r="AK110" s="982">
        <v>1062923</v>
      </c>
      <c r="AL110" s="980"/>
      <c r="AM110" s="980"/>
      <c r="AN110" s="980"/>
      <c r="AO110" s="981"/>
      <c r="AP110" s="983">
        <v>20.3</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10641711</v>
      </c>
      <c r="BR110" s="927"/>
      <c r="BS110" s="927"/>
      <c r="BT110" s="927"/>
      <c r="BU110" s="927"/>
      <c r="BV110" s="927">
        <v>10637411</v>
      </c>
      <c r="BW110" s="927"/>
      <c r="BX110" s="927"/>
      <c r="BY110" s="927"/>
      <c r="BZ110" s="927"/>
      <c r="CA110" s="927">
        <v>11001517</v>
      </c>
      <c r="CB110" s="927"/>
      <c r="CC110" s="927"/>
      <c r="CD110" s="927"/>
      <c r="CE110" s="927"/>
      <c r="CF110" s="951">
        <v>209.9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140</v>
      </c>
      <c r="DH110" s="927"/>
      <c r="DI110" s="927"/>
      <c r="DJ110" s="927"/>
      <c r="DK110" s="927"/>
      <c r="DL110" s="927" t="s">
        <v>440</v>
      </c>
      <c r="DM110" s="927"/>
      <c r="DN110" s="927"/>
      <c r="DO110" s="927"/>
      <c r="DP110" s="927"/>
      <c r="DQ110" s="927" t="s">
        <v>441</v>
      </c>
      <c r="DR110" s="927"/>
      <c r="DS110" s="927"/>
      <c r="DT110" s="927"/>
      <c r="DU110" s="927"/>
      <c r="DV110" s="928" t="s">
        <v>140</v>
      </c>
      <c r="DW110" s="928"/>
      <c r="DX110" s="928"/>
      <c r="DY110" s="928"/>
      <c r="DZ110" s="929"/>
    </row>
    <row r="111" spans="1:131" s="247" customFormat="1" ht="26.25" customHeight="1">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140</v>
      </c>
      <c r="AG111" s="1008"/>
      <c r="AH111" s="1008"/>
      <c r="AI111" s="1008"/>
      <c r="AJ111" s="1009"/>
      <c r="AK111" s="1010" t="s">
        <v>140</v>
      </c>
      <c r="AL111" s="1008"/>
      <c r="AM111" s="1008"/>
      <c r="AN111" s="1008"/>
      <c r="AO111" s="1009"/>
      <c r="AP111" s="1011" t="s">
        <v>443</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9935</v>
      </c>
      <c r="BR111" s="899"/>
      <c r="BS111" s="899"/>
      <c r="BT111" s="899"/>
      <c r="BU111" s="899"/>
      <c r="BV111" s="899">
        <v>6800</v>
      </c>
      <c r="BW111" s="899"/>
      <c r="BX111" s="899"/>
      <c r="BY111" s="899"/>
      <c r="BZ111" s="899"/>
      <c r="CA111" s="899">
        <v>4485</v>
      </c>
      <c r="CB111" s="899"/>
      <c r="CC111" s="899"/>
      <c r="CD111" s="899"/>
      <c r="CE111" s="899"/>
      <c r="CF111" s="960">
        <v>0.1</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446</v>
      </c>
      <c r="DH111" s="899"/>
      <c r="DI111" s="899"/>
      <c r="DJ111" s="899"/>
      <c r="DK111" s="899"/>
      <c r="DL111" s="899" t="s">
        <v>447</v>
      </c>
      <c r="DM111" s="899"/>
      <c r="DN111" s="899"/>
      <c r="DO111" s="899"/>
      <c r="DP111" s="899"/>
      <c r="DQ111" s="899" t="s">
        <v>443</v>
      </c>
      <c r="DR111" s="899"/>
      <c r="DS111" s="899"/>
      <c r="DT111" s="899"/>
      <c r="DU111" s="899"/>
      <c r="DV111" s="876" t="s">
        <v>441</v>
      </c>
      <c r="DW111" s="876"/>
      <c r="DX111" s="876"/>
      <c r="DY111" s="876"/>
      <c r="DZ111" s="877"/>
    </row>
    <row r="112" spans="1:131" s="247" customFormat="1" ht="26.25" customHeight="1">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140</v>
      </c>
      <c r="AB112" s="862"/>
      <c r="AC112" s="862"/>
      <c r="AD112" s="862"/>
      <c r="AE112" s="863"/>
      <c r="AF112" s="864" t="s">
        <v>450</v>
      </c>
      <c r="AG112" s="862"/>
      <c r="AH112" s="862"/>
      <c r="AI112" s="862"/>
      <c r="AJ112" s="863"/>
      <c r="AK112" s="864" t="s">
        <v>140</v>
      </c>
      <c r="AL112" s="862"/>
      <c r="AM112" s="862"/>
      <c r="AN112" s="862"/>
      <c r="AO112" s="863"/>
      <c r="AP112" s="909" t="s">
        <v>440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3189219</v>
      </c>
      <c r="BR112" s="899"/>
      <c r="BS112" s="899"/>
      <c r="BT112" s="899"/>
      <c r="BU112" s="899"/>
      <c r="BV112" s="899">
        <v>3150059</v>
      </c>
      <c r="BW112" s="899"/>
      <c r="BX112" s="899"/>
      <c r="BY112" s="899"/>
      <c r="BZ112" s="899"/>
      <c r="CA112" s="899">
        <v>3293081</v>
      </c>
      <c r="CB112" s="899"/>
      <c r="CC112" s="899"/>
      <c r="CD112" s="899"/>
      <c r="CE112" s="899"/>
      <c r="CF112" s="960">
        <v>62.8</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140</v>
      </c>
      <c r="DH112" s="899"/>
      <c r="DI112" s="899"/>
      <c r="DJ112" s="899"/>
      <c r="DK112" s="899"/>
      <c r="DL112" s="899" t="s">
        <v>140</v>
      </c>
      <c r="DM112" s="899"/>
      <c r="DN112" s="899"/>
      <c r="DO112" s="899"/>
      <c r="DP112" s="899"/>
      <c r="DQ112" s="899" t="s">
        <v>446</v>
      </c>
      <c r="DR112" s="899"/>
      <c r="DS112" s="899"/>
      <c r="DT112" s="899"/>
      <c r="DU112" s="899"/>
      <c r="DV112" s="876" t="s">
        <v>441</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241046</v>
      </c>
      <c r="AB113" s="1008"/>
      <c r="AC113" s="1008"/>
      <c r="AD113" s="1008"/>
      <c r="AE113" s="1009"/>
      <c r="AF113" s="1010">
        <v>260702</v>
      </c>
      <c r="AG113" s="1008"/>
      <c r="AH113" s="1008"/>
      <c r="AI113" s="1008"/>
      <c r="AJ113" s="1009"/>
      <c r="AK113" s="1010">
        <v>263884</v>
      </c>
      <c r="AL113" s="1008"/>
      <c r="AM113" s="1008"/>
      <c r="AN113" s="1008"/>
      <c r="AO113" s="1009"/>
      <c r="AP113" s="1011">
        <v>5</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t="s">
        <v>443</v>
      </c>
      <c r="BR113" s="899"/>
      <c r="BS113" s="899"/>
      <c r="BT113" s="899"/>
      <c r="BU113" s="899"/>
      <c r="BV113" s="899" t="s">
        <v>447</v>
      </c>
      <c r="BW113" s="899"/>
      <c r="BX113" s="899"/>
      <c r="BY113" s="899"/>
      <c r="BZ113" s="899"/>
      <c r="CA113" s="899" t="s">
        <v>455</v>
      </c>
      <c r="CB113" s="899"/>
      <c r="CC113" s="899"/>
      <c r="CD113" s="899"/>
      <c r="CE113" s="899"/>
      <c r="CF113" s="960" t="s">
        <v>447</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447</v>
      </c>
      <c r="DH113" s="862"/>
      <c r="DI113" s="862"/>
      <c r="DJ113" s="862"/>
      <c r="DK113" s="863"/>
      <c r="DL113" s="864" t="s">
        <v>140</v>
      </c>
      <c r="DM113" s="862"/>
      <c r="DN113" s="862"/>
      <c r="DO113" s="862"/>
      <c r="DP113" s="863"/>
      <c r="DQ113" s="864" t="s">
        <v>140</v>
      </c>
      <c r="DR113" s="862"/>
      <c r="DS113" s="862"/>
      <c r="DT113" s="862"/>
      <c r="DU113" s="863"/>
      <c r="DV113" s="909" t="s">
        <v>140</v>
      </c>
      <c r="DW113" s="910"/>
      <c r="DX113" s="910"/>
      <c r="DY113" s="910"/>
      <c r="DZ113" s="911"/>
    </row>
    <row r="114" spans="1:130" s="247" customFormat="1" ht="26.25" customHeight="1">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140</v>
      </c>
      <c r="AB114" s="862"/>
      <c r="AC114" s="862"/>
      <c r="AD114" s="862"/>
      <c r="AE114" s="863"/>
      <c r="AF114" s="864" t="s">
        <v>443</v>
      </c>
      <c r="AG114" s="862"/>
      <c r="AH114" s="862"/>
      <c r="AI114" s="862"/>
      <c r="AJ114" s="863"/>
      <c r="AK114" s="864" t="s">
        <v>140</v>
      </c>
      <c r="AL114" s="862"/>
      <c r="AM114" s="862"/>
      <c r="AN114" s="862"/>
      <c r="AO114" s="863"/>
      <c r="AP114" s="909" t="s">
        <v>140</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3147916</v>
      </c>
      <c r="BR114" s="899"/>
      <c r="BS114" s="899"/>
      <c r="BT114" s="899"/>
      <c r="BU114" s="899"/>
      <c r="BV114" s="899">
        <v>2949685</v>
      </c>
      <c r="BW114" s="899"/>
      <c r="BX114" s="899"/>
      <c r="BY114" s="899"/>
      <c r="BZ114" s="899"/>
      <c r="CA114" s="899">
        <v>2841412</v>
      </c>
      <c r="CB114" s="899"/>
      <c r="CC114" s="899"/>
      <c r="CD114" s="899"/>
      <c r="CE114" s="899"/>
      <c r="CF114" s="960">
        <v>54.2</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v>9935</v>
      </c>
      <c r="DH114" s="862"/>
      <c r="DI114" s="862"/>
      <c r="DJ114" s="862"/>
      <c r="DK114" s="863"/>
      <c r="DL114" s="864">
        <v>6800</v>
      </c>
      <c r="DM114" s="862"/>
      <c r="DN114" s="862"/>
      <c r="DO114" s="862"/>
      <c r="DP114" s="863"/>
      <c r="DQ114" s="864">
        <v>4485</v>
      </c>
      <c r="DR114" s="862"/>
      <c r="DS114" s="862"/>
      <c r="DT114" s="862"/>
      <c r="DU114" s="863"/>
      <c r="DV114" s="909">
        <v>0.1</v>
      </c>
      <c r="DW114" s="910"/>
      <c r="DX114" s="910"/>
      <c r="DY114" s="910"/>
      <c r="DZ114" s="911"/>
    </row>
    <row r="115" spans="1:130" s="247" customFormat="1" ht="26.25" customHeight="1">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3131</v>
      </c>
      <c r="AB115" s="1008"/>
      <c r="AC115" s="1008"/>
      <c r="AD115" s="1008"/>
      <c r="AE115" s="1009"/>
      <c r="AF115" s="1010">
        <v>3134</v>
      </c>
      <c r="AG115" s="1008"/>
      <c r="AH115" s="1008"/>
      <c r="AI115" s="1008"/>
      <c r="AJ115" s="1009"/>
      <c r="AK115" s="1010">
        <v>2314</v>
      </c>
      <c r="AL115" s="1008"/>
      <c r="AM115" s="1008"/>
      <c r="AN115" s="1008"/>
      <c r="AO115" s="1009"/>
      <c r="AP115" s="1011">
        <v>0</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v>80667</v>
      </c>
      <c r="BR115" s="899"/>
      <c r="BS115" s="899"/>
      <c r="BT115" s="899"/>
      <c r="BU115" s="899"/>
      <c r="BV115" s="899">
        <v>53274</v>
      </c>
      <c r="BW115" s="899"/>
      <c r="BX115" s="899"/>
      <c r="BY115" s="899"/>
      <c r="BZ115" s="899"/>
      <c r="CA115" s="899">
        <v>64608</v>
      </c>
      <c r="CB115" s="899"/>
      <c r="CC115" s="899"/>
      <c r="CD115" s="899"/>
      <c r="CE115" s="899"/>
      <c r="CF115" s="960">
        <v>1.2</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140</v>
      </c>
      <c r="DM115" s="862"/>
      <c r="DN115" s="862"/>
      <c r="DO115" s="862"/>
      <c r="DP115" s="863"/>
      <c r="DQ115" s="864" t="s">
        <v>140</v>
      </c>
      <c r="DR115" s="862"/>
      <c r="DS115" s="862"/>
      <c r="DT115" s="862"/>
      <c r="DU115" s="863"/>
      <c r="DV115" s="909" t="s">
        <v>140</v>
      </c>
      <c r="DW115" s="910"/>
      <c r="DX115" s="910"/>
      <c r="DY115" s="910"/>
      <c r="DZ115" s="911"/>
    </row>
    <row r="116" spans="1:130" s="247" customFormat="1" ht="26.25" customHeight="1">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272</v>
      </c>
      <c r="AB116" s="862"/>
      <c r="AC116" s="862"/>
      <c r="AD116" s="862"/>
      <c r="AE116" s="863"/>
      <c r="AF116" s="864">
        <v>202</v>
      </c>
      <c r="AG116" s="862"/>
      <c r="AH116" s="862"/>
      <c r="AI116" s="862"/>
      <c r="AJ116" s="863"/>
      <c r="AK116" s="864">
        <v>77</v>
      </c>
      <c r="AL116" s="862"/>
      <c r="AM116" s="862"/>
      <c r="AN116" s="862"/>
      <c r="AO116" s="863"/>
      <c r="AP116" s="909">
        <v>0</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140</v>
      </c>
      <c r="BR116" s="899"/>
      <c r="BS116" s="899"/>
      <c r="BT116" s="899"/>
      <c r="BU116" s="899"/>
      <c r="BV116" s="899" t="s">
        <v>446</v>
      </c>
      <c r="BW116" s="899"/>
      <c r="BX116" s="899"/>
      <c r="BY116" s="899"/>
      <c r="BZ116" s="899"/>
      <c r="CA116" s="899" t="s">
        <v>140</v>
      </c>
      <c r="CB116" s="899"/>
      <c r="CC116" s="899"/>
      <c r="CD116" s="899"/>
      <c r="CE116" s="899"/>
      <c r="CF116" s="960" t="s">
        <v>140</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447</v>
      </c>
      <c r="DH116" s="862"/>
      <c r="DI116" s="862"/>
      <c r="DJ116" s="862"/>
      <c r="DK116" s="863"/>
      <c r="DL116" s="864" t="s">
        <v>447</v>
      </c>
      <c r="DM116" s="862"/>
      <c r="DN116" s="862"/>
      <c r="DO116" s="862"/>
      <c r="DP116" s="863"/>
      <c r="DQ116" s="864" t="s">
        <v>450</v>
      </c>
      <c r="DR116" s="862"/>
      <c r="DS116" s="862"/>
      <c r="DT116" s="862"/>
      <c r="DU116" s="863"/>
      <c r="DV116" s="909" t="s">
        <v>466</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467</v>
      </c>
      <c r="Z117" s="988"/>
      <c r="AA117" s="993">
        <v>1366917</v>
      </c>
      <c r="AB117" s="994"/>
      <c r="AC117" s="994"/>
      <c r="AD117" s="994"/>
      <c r="AE117" s="995"/>
      <c r="AF117" s="996">
        <v>1355568</v>
      </c>
      <c r="AG117" s="994"/>
      <c r="AH117" s="994"/>
      <c r="AI117" s="994"/>
      <c r="AJ117" s="995"/>
      <c r="AK117" s="996">
        <v>1329198</v>
      </c>
      <c r="AL117" s="994"/>
      <c r="AM117" s="994"/>
      <c r="AN117" s="994"/>
      <c r="AO117" s="995"/>
      <c r="AP117" s="997"/>
      <c r="AQ117" s="998"/>
      <c r="AR117" s="998"/>
      <c r="AS117" s="998"/>
      <c r="AT117" s="999"/>
      <c r="AU117" s="1021"/>
      <c r="AV117" s="1022"/>
      <c r="AW117" s="1022"/>
      <c r="AX117" s="1022"/>
      <c r="AY117" s="1022"/>
      <c r="AZ117" s="948" t="s">
        <v>468</v>
      </c>
      <c r="BA117" s="949"/>
      <c r="BB117" s="949"/>
      <c r="BC117" s="949"/>
      <c r="BD117" s="949"/>
      <c r="BE117" s="949"/>
      <c r="BF117" s="949"/>
      <c r="BG117" s="949"/>
      <c r="BH117" s="949"/>
      <c r="BI117" s="949"/>
      <c r="BJ117" s="949"/>
      <c r="BK117" s="949"/>
      <c r="BL117" s="949"/>
      <c r="BM117" s="949"/>
      <c r="BN117" s="949"/>
      <c r="BO117" s="949"/>
      <c r="BP117" s="950"/>
      <c r="BQ117" s="898" t="s">
        <v>140</v>
      </c>
      <c r="BR117" s="899"/>
      <c r="BS117" s="899"/>
      <c r="BT117" s="899"/>
      <c r="BU117" s="899"/>
      <c r="BV117" s="899" t="s">
        <v>450</v>
      </c>
      <c r="BW117" s="899"/>
      <c r="BX117" s="899"/>
      <c r="BY117" s="899"/>
      <c r="BZ117" s="899"/>
      <c r="CA117" s="899" t="s">
        <v>140</v>
      </c>
      <c r="CB117" s="899"/>
      <c r="CC117" s="899"/>
      <c r="CD117" s="899"/>
      <c r="CE117" s="899"/>
      <c r="CF117" s="960" t="s">
        <v>450</v>
      </c>
      <c r="CG117" s="961"/>
      <c r="CH117" s="961"/>
      <c r="CI117" s="961"/>
      <c r="CJ117" s="961"/>
      <c r="CK117" s="1016"/>
      <c r="CL117" s="903"/>
      <c r="CM117" s="906" t="s">
        <v>469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140</v>
      </c>
      <c r="DH117" s="862"/>
      <c r="DI117" s="862"/>
      <c r="DJ117" s="862"/>
      <c r="DK117" s="863"/>
      <c r="DL117" s="864" t="s">
        <v>140</v>
      </c>
      <c r="DM117" s="862"/>
      <c r="DN117" s="862"/>
      <c r="DO117" s="862"/>
      <c r="DP117" s="863"/>
      <c r="DQ117" s="864" t="s">
        <v>140</v>
      </c>
      <c r="DR117" s="862"/>
      <c r="DS117" s="862"/>
      <c r="DT117" s="862"/>
      <c r="DU117" s="863"/>
      <c r="DV117" s="909" t="s">
        <v>443</v>
      </c>
      <c r="DW117" s="910"/>
      <c r="DX117" s="910"/>
      <c r="DY117" s="910"/>
      <c r="DZ117" s="911"/>
    </row>
    <row r="118" spans="1:130" s="247" customFormat="1" ht="26.25" customHeight="1">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311</v>
      </c>
      <c r="AG118" s="987"/>
      <c r="AH118" s="987"/>
      <c r="AI118" s="987"/>
      <c r="AJ118" s="988"/>
      <c r="AK118" s="989" t="s">
        <v>310</v>
      </c>
      <c r="AL118" s="987"/>
      <c r="AM118" s="987"/>
      <c r="AN118" s="987"/>
      <c r="AO118" s="988"/>
      <c r="AP118" s="990" t="s">
        <v>434</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447</v>
      </c>
      <c r="BR118" s="930"/>
      <c r="BS118" s="930"/>
      <c r="BT118" s="930"/>
      <c r="BU118" s="930"/>
      <c r="BV118" s="930" t="s">
        <v>450</v>
      </c>
      <c r="BW118" s="930"/>
      <c r="BX118" s="930"/>
      <c r="BY118" s="930"/>
      <c r="BZ118" s="930"/>
      <c r="CA118" s="930" t="s">
        <v>140</v>
      </c>
      <c r="CB118" s="930"/>
      <c r="CC118" s="930"/>
      <c r="CD118" s="930"/>
      <c r="CE118" s="930"/>
      <c r="CF118" s="960" t="s">
        <v>140</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140</v>
      </c>
      <c r="DH118" s="862"/>
      <c r="DI118" s="862"/>
      <c r="DJ118" s="862"/>
      <c r="DK118" s="863"/>
      <c r="DL118" s="864" t="s">
        <v>441</v>
      </c>
      <c r="DM118" s="862"/>
      <c r="DN118" s="862"/>
      <c r="DO118" s="862"/>
      <c r="DP118" s="863"/>
      <c r="DQ118" s="864" t="s">
        <v>455</v>
      </c>
      <c r="DR118" s="862"/>
      <c r="DS118" s="862"/>
      <c r="DT118" s="862"/>
      <c r="DU118" s="863"/>
      <c r="DV118" s="909" t="s">
        <v>140</v>
      </c>
      <c r="DW118" s="910"/>
      <c r="DX118" s="910"/>
      <c r="DY118" s="910"/>
      <c r="DZ118" s="911"/>
    </row>
    <row r="119" spans="1:130" s="247" customFormat="1" ht="26.25" customHeight="1">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140</v>
      </c>
      <c r="AB119" s="980"/>
      <c r="AC119" s="980"/>
      <c r="AD119" s="980"/>
      <c r="AE119" s="981"/>
      <c r="AF119" s="982" t="s">
        <v>140</v>
      </c>
      <c r="AG119" s="980"/>
      <c r="AH119" s="980"/>
      <c r="AI119" s="980"/>
      <c r="AJ119" s="981"/>
      <c r="AK119" s="982" t="s">
        <v>140</v>
      </c>
      <c r="AL119" s="980"/>
      <c r="AM119" s="980"/>
      <c r="AN119" s="980"/>
      <c r="AO119" s="981"/>
      <c r="AP119" s="983" t="s">
        <v>140</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472</v>
      </c>
      <c r="BP119" s="963"/>
      <c r="BQ119" s="967">
        <v>17069448</v>
      </c>
      <c r="BR119" s="930"/>
      <c r="BS119" s="930"/>
      <c r="BT119" s="930"/>
      <c r="BU119" s="930"/>
      <c r="BV119" s="930">
        <v>16797229</v>
      </c>
      <c r="BW119" s="930"/>
      <c r="BX119" s="930"/>
      <c r="BY119" s="930"/>
      <c r="BZ119" s="930"/>
      <c r="CA119" s="930">
        <v>17205103</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140</v>
      </c>
      <c r="DM119" s="845"/>
      <c r="DN119" s="845"/>
      <c r="DO119" s="845"/>
      <c r="DP119" s="846"/>
      <c r="DQ119" s="847" t="s">
        <v>140</v>
      </c>
      <c r="DR119" s="845"/>
      <c r="DS119" s="845"/>
      <c r="DT119" s="845"/>
      <c r="DU119" s="846"/>
      <c r="DV119" s="933" t="s">
        <v>140</v>
      </c>
      <c r="DW119" s="934"/>
      <c r="DX119" s="934"/>
      <c r="DY119" s="934"/>
      <c r="DZ119" s="935"/>
    </row>
    <row r="120" spans="1:130" s="247" customFormat="1" ht="26.25" customHeight="1">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140</v>
      </c>
      <c r="AG120" s="862"/>
      <c r="AH120" s="862"/>
      <c r="AI120" s="862"/>
      <c r="AJ120" s="863"/>
      <c r="AK120" s="864" t="s">
        <v>140</v>
      </c>
      <c r="AL120" s="862"/>
      <c r="AM120" s="862"/>
      <c r="AN120" s="862"/>
      <c r="AO120" s="863"/>
      <c r="AP120" s="909" t="s">
        <v>140</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2224239</v>
      </c>
      <c r="BR120" s="927"/>
      <c r="BS120" s="927"/>
      <c r="BT120" s="927"/>
      <c r="BU120" s="927"/>
      <c r="BV120" s="927">
        <v>2717812</v>
      </c>
      <c r="BW120" s="927"/>
      <c r="BX120" s="927"/>
      <c r="BY120" s="927"/>
      <c r="BZ120" s="927"/>
      <c r="CA120" s="927">
        <v>4003729</v>
      </c>
      <c r="CB120" s="927"/>
      <c r="CC120" s="927"/>
      <c r="CD120" s="927"/>
      <c r="CE120" s="927"/>
      <c r="CF120" s="951">
        <v>76.400000000000006</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v>2894221</v>
      </c>
      <c r="DH120" s="927"/>
      <c r="DI120" s="927"/>
      <c r="DJ120" s="927"/>
      <c r="DK120" s="927"/>
      <c r="DL120" s="927">
        <v>2896096</v>
      </c>
      <c r="DM120" s="927"/>
      <c r="DN120" s="927"/>
      <c r="DO120" s="927"/>
      <c r="DP120" s="927"/>
      <c r="DQ120" s="927">
        <v>3043314</v>
      </c>
      <c r="DR120" s="927"/>
      <c r="DS120" s="927"/>
      <c r="DT120" s="927"/>
      <c r="DU120" s="927"/>
      <c r="DV120" s="928">
        <v>58.1</v>
      </c>
      <c r="DW120" s="928"/>
      <c r="DX120" s="928"/>
      <c r="DY120" s="928"/>
      <c r="DZ120" s="929"/>
    </row>
    <row r="121" spans="1:130" s="247" customFormat="1" ht="26.25" customHeight="1">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441</v>
      </c>
      <c r="AB121" s="862"/>
      <c r="AC121" s="862"/>
      <c r="AD121" s="862"/>
      <c r="AE121" s="863"/>
      <c r="AF121" s="864" t="s">
        <v>140</v>
      </c>
      <c r="AG121" s="862"/>
      <c r="AH121" s="862"/>
      <c r="AI121" s="862"/>
      <c r="AJ121" s="863"/>
      <c r="AK121" s="864" t="s">
        <v>140</v>
      </c>
      <c r="AL121" s="862"/>
      <c r="AM121" s="862"/>
      <c r="AN121" s="862"/>
      <c r="AO121" s="863"/>
      <c r="AP121" s="909" t="s">
        <v>140</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695021</v>
      </c>
      <c r="BR121" s="899"/>
      <c r="BS121" s="899"/>
      <c r="BT121" s="899"/>
      <c r="BU121" s="899"/>
      <c r="BV121" s="899">
        <v>693972</v>
      </c>
      <c r="BW121" s="899"/>
      <c r="BX121" s="899"/>
      <c r="BY121" s="899"/>
      <c r="BZ121" s="899"/>
      <c r="CA121" s="899">
        <v>693001</v>
      </c>
      <c r="CB121" s="899"/>
      <c r="CC121" s="899"/>
      <c r="CD121" s="899"/>
      <c r="CE121" s="899"/>
      <c r="CF121" s="960">
        <v>13.2</v>
      </c>
      <c r="CG121" s="961"/>
      <c r="CH121" s="961"/>
      <c r="CI121" s="961"/>
      <c r="CJ121" s="961"/>
      <c r="CK121" s="954"/>
      <c r="CL121" s="940"/>
      <c r="CM121" s="940"/>
      <c r="CN121" s="940"/>
      <c r="CO121" s="941"/>
      <c r="CP121" s="920" t="s">
        <v>411</v>
      </c>
      <c r="CQ121" s="921"/>
      <c r="CR121" s="921"/>
      <c r="CS121" s="921"/>
      <c r="CT121" s="921"/>
      <c r="CU121" s="921"/>
      <c r="CV121" s="921"/>
      <c r="CW121" s="921"/>
      <c r="CX121" s="921"/>
      <c r="CY121" s="921"/>
      <c r="CZ121" s="921"/>
      <c r="DA121" s="921"/>
      <c r="DB121" s="921"/>
      <c r="DC121" s="921"/>
      <c r="DD121" s="921"/>
      <c r="DE121" s="921"/>
      <c r="DF121" s="922"/>
      <c r="DG121" s="898">
        <v>294998</v>
      </c>
      <c r="DH121" s="899"/>
      <c r="DI121" s="899"/>
      <c r="DJ121" s="899"/>
      <c r="DK121" s="899"/>
      <c r="DL121" s="899">
        <v>251984</v>
      </c>
      <c r="DM121" s="899"/>
      <c r="DN121" s="899"/>
      <c r="DO121" s="899"/>
      <c r="DP121" s="899"/>
      <c r="DQ121" s="899">
        <v>247868</v>
      </c>
      <c r="DR121" s="899"/>
      <c r="DS121" s="899"/>
      <c r="DT121" s="899"/>
      <c r="DU121" s="899"/>
      <c r="DV121" s="876">
        <v>4.7</v>
      </c>
      <c r="DW121" s="876"/>
      <c r="DX121" s="876"/>
      <c r="DY121" s="876"/>
      <c r="DZ121" s="877"/>
    </row>
    <row r="122" spans="1:130" s="247" customFormat="1" ht="26.25" customHeight="1">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v>3131</v>
      </c>
      <c r="AB122" s="862"/>
      <c r="AC122" s="862"/>
      <c r="AD122" s="862"/>
      <c r="AE122" s="863"/>
      <c r="AF122" s="864">
        <v>3134</v>
      </c>
      <c r="AG122" s="862"/>
      <c r="AH122" s="862"/>
      <c r="AI122" s="862"/>
      <c r="AJ122" s="863"/>
      <c r="AK122" s="864">
        <v>2314</v>
      </c>
      <c r="AL122" s="862"/>
      <c r="AM122" s="862"/>
      <c r="AN122" s="862"/>
      <c r="AO122" s="863"/>
      <c r="AP122" s="909">
        <v>0</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8993237</v>
      </c>
      <c r="BR122" s="930"/>
      <c r="BS122" s="930"/>
      <c r="BT122" s="930"/>
      <c r="BU122" s="930"/>
      <c r="BV122" s="930">
        <v>9156722</v>
      </c>
      <c r="BW122" s="930"/>
      <c r="BX122" s="930"/>
      <c r="BY122" s="930"/>
      <c r="BZ122" s="930"/>
      <c r="CA122" s="930">
        <v>9539137</v>
      </c>
      <c r="CB122" s="930"/>
      <c r="CC122" s="930"/>
      <c r="CD122" s="930"/>
      <c r="CE122" s="930"/>
      <c r="CF122" s="931">
        <v>182</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443</v>
      </c>
      <c r="DH122" s="899"/>
      <c r="DI122" s="899"/>
      <c r="DJ122" s="899"/>
      <c r="DK122" s="899"/>
      <c r="DL122" s="899">
        <v>1979</v>
      </c>
      <c r="DM122" s="899"/>
      <c r="DN122" s="899"/>
      <c r="DO122" s="899"/>
      <c r="DP122" s="899"/>
      <c r="DQ122" s="899">
        <v>1899</v>
      </c>
      <c r="DR122" s="899"/>
      <c r="DS122" s="899"/>
      <c r="DT122" s="899"/>
      <c r="DU122" s="899"/>
      <c r="DV122" s="876">
        <v>0</v>
      </c>
      <c r="DW122" s="876"/>
      <c r="DX122" s="876"/>
      <c r="DY122" s="876"/>
      <c r="DZ122" s="877"/>
    </row>
    <row r="123" spans="1:130" s="247" customFormat="1" ht="26.25" customHeight="1">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140</v>
      </c>
      <c r="AB123" s="862"/>
      <c r="AC123" s="862"/>
      <c r="AD123" s="862"/>
      <c r="AE123" s="863"/>
      <c r="AF123" s="864" t="s">
        <v>443</v>
      </c>
      <c r="AG123" s="862"/>
      <c r="AH123" s="862"/>
      <c r="AI123" s="862"/>
      <c r="AJ123" s="863"/>
      <c r="AK123" s="864" t="s">
        <v>447</v>
      </c>
      <c r="AL123" s="862"/>
      <c r="AM123" s="862"/>
      <c r="AN123" s="862"/>
      <c r="AO123" s="863"/>
      <c r="AP123" s="909" t="s">
        <v>140</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482</v>
      </c>
      <c r="BP123" s="963"/>
      <c r="BQ123" s="917">
        <v>11912497</v>
      </c>
      <c r="BR123" s="918"/>
      <c r="BS123" s="918"/>
      <c r="BT123" s="918"/>
      <c r="BU123" s="918"/>
      <c r="BV123" s="918">
        <v>12568506</v>
      </c>
      <c r="BW123" s="918"/>
      <c r="BX123" s="918"/>
      <c r="BY123" s="918"/>
      <c r="BZ123" s="918"/>
      <c r="CA123" s="918">
        <v>14235867</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140</v>
      </c>
      <c r="DH123" s="862"/>
      <c r="DI123" s="862"/>
      <c r="DJ123" s="862"/>
      <c r="DK123" s="863"/>
      <c r="DL123" s="864" t="s">
        <v>140</v>
      </c>
      <c r="DM123" s="862"/>
      <c r="DN123" s="862"/>
      <c r="DO123" s="862"/>
      <c r="DP123" s="863"/>
      <c r="DQ123" s="864" t="s">
        <v>140</v>
      </c>
      <c r="DR123" s="862"/>
      <c r="DS123" s="862"/>
      <c r="DT123" s="862"/>
      <c r="DU123" s="863"/>
      <c r="DV123" s="909" t="s">
        <v>443</v>
      </c>
      <c r="DW123" s="910"/>
      <c r="DX123" s="910"/>
      <c r="DY123" s="910"/>
      <c r="DZ123" s="911"/>
    </row>
    <row r="124" spans="1:130" s="247" customFormat="1" ht="26.25" customHeight="1" thickBot="1">
      <c r="A124" s="902"/>
      <c r="B124" s="903"/>
      <c r="C124" s="906" t="s">
        <v>469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441</v>
      </c>
      <c r="AB124" s="862"/>
      <c r="AC124" s="862"/>
      <c r="AD124" s="862"/>
      <c r="AE124" s="863"/>
      <c r="AF124" s="864" t="s">
        <v>140</v>
      </c>
      <c r="AG124" s="862"/>
      <c r="AH124" s="862"/>
      <c r="AI124" s="862"/>
      <c r="AJ124" s="863"/>
      <c r="AK124" s="864" t="s">
        <v>140</v>
      </c>
      <c r="AL124" s="862"/>
      <c r="AM124" s="862"/>
      <c r="AN124" s="862"/>
      <c r="AO124" s="863"/>
      <c r="AP124" s="909" t="s">
        <v>140</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98.5</v>
      </c>
      <c r="BR124" s="916"/>
      <c r="BS124" s="916"/>
      <c r="BT124" s="916"/>
      <c r="BU124" s="916"/>
      <c r="BV124" s="916">
        <v>80.099999999999994</v>
      </c>
      <c r="BW124" s="916"/>
      <c r="BX124" s="916"/>
      <c r="BY124" s="916"/>
      <c r="BZ124" s="916"/>
      <c r="CA124" s="916">
        <v>56.6</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443</v>
      </c>
      <c r="DH124" s="845"/>
      <c r="DI124" s="845"/>
      <c r="DJ124" s="845"/>
      <c r="DK124" s="846"/>
      <c r="DL124" s="847" t="s">
        <v>140</v>
      </c>
      <c r="DM124" s="845"/>
      <c r="DN124" s="845"/>
      <c r="DO124" s="845"/>
      <c r="DP124" s="846"/>
      <c r="DQ124" s="847" t="s">
        <v>140</v>
      </c>
      <c r="DR124" s="845"/>
      <c r="DS124" s="845"/>
      <c r="DT124" s="845"/>
      <c r="DU124" s="846"/>
      <c r="DV124" s="933" t="s">
        <v>441</v>
      </c>
      <c r="DW124" s="934"/>
      <c r="DX124" s="934"/>
      <c r="DY124" s="934"/>
      <c r="DZ124" s="935"/>
    </row>
    <row r="125" spans="1:130" s="247" customFormat="1" ht="26.25" customHeight="1">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450</v>
      </c>
      <c r="AG125" s="862"/>
      <c r="AH125" s="862"/>
      <c r="AI125" s="862"/>
      <c r="AJ125" s="863"/>
      <c r="AK125" s="864" t="s">
        <v>441</v>
      </c>
      <c r="AL125" s="862"/>
      <c r="AM125" s="862"/>
      <c r="AN125" s="862"/>
      <c r="AO125" s="863"/>
      <c r="AP125" s="909" t="s">
        <v>447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140</v>
      </c>
      <c r="DH125" s="927"/>
      <c r="DI125" s="927"/>
      <c r="DJ125" s="927"/>
      <c r="DK125" s="927"/>
      <c r="DL125" s="927" t="s">
        <v>443</v>
      </c>
      <c r="DM125" s="927"/>
      <c r="DN125" s="927"/>
      <c r="DO125" s="927"/>
      <c r="DP125" s="927"/>
      <c r="DQ125" s="927" t="s">
        <v>441</v>
      </c>
      <c r="DR125" s="927"/>
      <c r="DS125" s="927"/>
      <c r="DT125" s="927"/>
      <c r="DU125" s="927"/>
      <c r="DV125" s="928" t="s">
        <v>140</v>
      </c>
      <c r="DW125" s="928"/>
      <c r="DX125" s="928"/>
      <c r="DY125" s="928"/>
      <c r="DZ125" s="929"/>
    </row>
    <row r="126" spans="1:130" s="247" customFormat="1" ht="26.25" customHeight="1" thickBot="1">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447</v>
      </c>
      <c r="AB126" s="862"/>
      <c r="AC126" s="862"/>
      <c r="AD126" s="862"/>
      <c r="AE126" s="863"/>
      <c r="AF126" s="864" t="s">
        <v>447</v>
      </c>
      <c r="AG126" s="862"/>
      <c r="AH126" s="862"/>
      <c r="AI126" s="862"/>
      <c r="AJ126" s="863"/>
      <c r="AK126" s="864" t="s">
        <v>447</v>
      </c>
      <c r="AL126" s="862"/>
      <c r="AM126" s="862"/>
      <c r="AN126" s="862"/>
      <c r="AO126" s="863"/>
      <c r="AP126" s="909" t="s">
        <v>140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v>36508</v>
      </c>
      <c r="DH126" s="899"/>
      <c r="DI126" s="899"/>
      <c r="DJ126" s="899"/>
      <c r="DK126" s="899"/>
      <c r="DL126" s="899">
        <v>12358</v>
      </c>
      <c r="DM126" s="899"/>
      <c r="DN126" s="899"/>
      <c r="DO126" s="899"/>
      <c r="DP126" s="899"/>
      <c r="DQ126" s="899" t="s">
        <v>447</v>
      </c>
      <c r="DR126" s="899"/>
      <c r="DS126" s="899"/>
      <c r="DT126" s="899"/>
      <c r="DU126" s="899"/>
      <c r="DV126" s="876" t="s">
        <v>140</v>
      </c>
      <c r="DW126" s="876"/>
      <c r="DX126" s="876"/>
      <c r="DY126" s="876"/>
      <c r="DZ126" s="877"/>
    </row>
    <row r="127" spans="1:130" s="247" customFormat="1" ht="26.25" customHeight="1">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140</v>
      </c>
      <c r="AB127" s="862"/>
      <c r="AC127" s="862"/>
      <c r="AD127" s="862"/>
      <c r="AE127" s="863"/>
      <c r="AF127" s="864" t="s">
        <v>447</v>
      </c>
      <c r="AG127" s="862"/>
      <c r="AH127" s="862"/>
      <c r="AI127" s="862"/>
      <c r="AJ127" s="863"/>
      <c r="AK127" s="864" t="s">
        <v>441</v>
      </c>
      <c r="AL127" s="862"/>
      <c r="AM127" s="862"/>
      <c r="AN127" s="862"/>
      <c r="AO127" s="863"/>
      <c r="AP127" s="909" t="s">
        <v>140</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140</v>
      </c>
      <c r="DM127" s="899"/>
      <c r="DN127" s="899"/>
      <c r="DO127" s="899"/>
      <c r="DP127" s="899"/>
      <c r="DQ127" s="899" t="s">
        <v>443</v>
      </c>
      <c r="DR127" s="899"/>
      <c r="DS127" s="899"/>
      <c r="DT127" s="899"/>
      <c r="DU127" s="899"/>
      <c r="DV127" s="876" t="s">
        <v>140</v>
      </c>
      <c r="DW127" s="876"/>
      <c r="DX127" s="876"/>
      <c r="DY127" s="876"/>
      <c r="DZ127" s="877"/>
    </row>
    <row r="128" spans="1:130" s="247" customFormat="1" ht="26.25" customHeight="1" thickBot="1">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70925</v>
      </c>
      <c r="AB128" s="883"/>
      <c r="AC128" s="883"/>
      <c r="AD128" s="883"/>
      <c r="AE128" s="884"/>
      <c r="AF128" s="885">
        <v>69433</v>
      </c>
      <c r="AG128" s="883"/>
      <c r="AH128" s="883"/>
      <c r="AI128" s="883"/>
      <c r="AJ128" s="884"/>
      <c r="AK128" s="885">
        <v>69067</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140</v>
      </c>
      <c r="BG128" s="869"/>
      <c r="BH128" s="869"/>
      <c r="BI128" s="869"/>
      <c r="BJ128" s="869"/>
      <c r="BK128" s="869"/>
      <c r="BL128" s="892"/>
      <c r="BM128" s="868">
        <v>14.44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v>44159</v>
      </c>
      <c r="DH128" s="873"/>
      <c r="DI128" s="873"/>
      <c r="DJ128" s="873"/>
      <c r="DK128" s="873"/>
      <c r="DL128" s="873">
        <v>40916</v>
      </c>
      <c r="DM128" s="873"/>
      <c r="DN128" s="873"/>
      <c r="DO128" s="873"/>
      <c r="DP128" s="873"/>
      <c r="DQ128" s="873">
        <v>64608</v>
      </c>
      <c r="DR128" s="873"/>
      <c r="DS128" s="873"/>
      <c r="DT128" s="873"/>
      <c r="DU128" s="873"/>
      <c r="DV128" s="874">
        <v>1.2</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499</v>
      </c>
      <c r="X129" s="859"/>
      <c r="Y129" s="859"/>
      <c r="Z129" s="860"/>
      <c r="AA129" s="861">
        <v>5987547</v>
      </c>
      <c r="AB129" s="862"/>
      <c r="AC129" s="862"/>
      <c r="AD129" s="862"/>
      <c r="AE129" s="863"/>
      <c r="AF129" s="864">
        <v>6024040</v>
      </c>
      <c r="AG129" s="862"/>
      <c r="AH129" s="862"/>
      <c r="AI129" s="862"/>
      <c r="AJ129" s="863"/>
      <c r="AK129" s="864">
        <v>6016453</v>
      </c>
      <c r="AL129" s="862"/>
      <c r="AM129" s="862"/>
      <c r="AN129" s="862"/>
      <c r="AO129" s="863"/>
      <c r="AP129" s="865"/>
      <c r="AQ129" s="866"/>
      <c r="AR129" s="866"/>
      <c r="AS129" s="866"/>
      <c r="AT129" s="867"/>
      <c r="AU129" s="285"/>
      <c r="AV129" s="285"/>
      <c r="AW129" s="285"/>
      <c r="AX129" s="831" t="s">
        <v>500</v>
      </c>
      <c r="AY129" s="832"/>
      <c r="AZ129" s="832"/>
      <c r="BA129" s="832"/>
      <c r="BB129" s="832"/>
      <c r="BC129" s="832"/>
      <c r="BD129" s="832"/>
      <c r="BE129" s="833"/>
      <c r="BF129" s="851" t="s">
        <v>450</v>
      </c>
      <c r="BG129" s="852"/>
      <c r="BH129" s="852"/>
      <c r="BI129" s="852"/>
      <c r="BJ129" s="852"/>
      <c r="BK129" s="852"/>
      <c r="BL129" s="853"/>
      <c r="BM129" s="851">
        <v>19.440000000000001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753066</v>
      </c>
      <c r="AB130" s="862"/>
      <c r="AC130" s="862"/>
      <c r="AD130" s="862"/>
      <c r="AE130" s="863"/>
      <c r="AF130" s="864">
        <v>746861</v>
      </c>
      <c r="AG130" s="862"/>
      <c r="AH130" s="862"/>
      <c r="AI130" s="862"/>
      <c r="AJ130" s="863"/>
      <c r="AK130" s="864">
        <v>775679</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9.9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5234481</v>
      </c>
      <c r="AB131" s="845"/>
      <c r="AC131" s="845"/>
      <c r="AD131" s="845"/>
      <c r="AE131" s="846"/>
      <c r="AF131" s="847">
        <v>5277179</v>
      </c>
      <c r="AG131" s="845"/>
      <c r="AH131" s="845"/>
      <c r="AI131" s="845"/>
      <c r="AJ131" s="846"/>
      <c r="AK131" s="847">
        <v>5240774</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56.6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10.372107570000001</v>
      </c>
      <c r="AB132" s="825"/>
      <c r="AC132" s="825"/>
      <c r="AD132" s="825"/>
      <c r="AE132" s="826"/>
      <c r="AF132" s="827">
        <v>10.21898253</v>
      </c>
      <c r="AG132" s="825"/>
      <c r="AH132" s="825"/>
      <c r="AI132" s="825"/>
      <c r="AJ132" s="826"/>
      <c r="AK132" s="827">
        <v>9.24390176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10.8</v>
      </c>
      <c r="AB133" s="804"/>
      <c r="AC133" s="804"/>
      <c r="AD133" s="804"/>
      <c r="AE133" s="805"/>
      <c r="AF133" s="803">
        <v>10.4</v>
      </c>
      <c r="AG133" s="804"/>
      <c r="AH133" s="804"/>
      <c r="AI133" s="804"/>
      <c r="AJ133" s="805"/>
      <c r="AK133" s="803">
        <v>9.9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H9gvQUmqyJFBxkWGdrEql2COANBn9ligcOBUJIpudjhxD046CaAt5OC1SOIeLM8cR68Ce6nOgmg4OpR4YIHFHQ==" saltValue="K8GlnrtOBMZmh9Ce8QB54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509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rcJ6gDrQOKRDpoplvGS8XpMRIXPTnmMz2y6JAKT0NuQln1KVzHAjLZRF86DPUHjjcznb5r1BORsQsOCCeo8rg==" saltValue="VmUNN5Y/xtt6dNp1YiCLn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3HKKvckm8dlF7rid6al1HGcBq1WCG9Z9gjtIyCMP90fNQS0Z/d/OIwe2lK/mdGdiYavsDPrSui+xuzQaEIeGdg==" saltValue="xzW9JUCM7LNq7qgnu3YGh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2235831</v>
      </c>
      <c r="AP9" s="313">
        <v>106438</v>
      </c>
      <c r="AQ9" s="314">
        <v>90613</v>
      </c>
      <c r="AR9" s="315">
        <v>17.5</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20368</v>
      </c>
      <c r="AP10" s="316">
        <v>970</v>
      </c>
      <c r="AQ10" s="317">
        <v>7525</v>
      </c>
      <c r="AR10" s="318">
        <v>-87.1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16597</v>
      </c>
      <c r="AP11" s="316">
        <v>790</v>
      </c>
      <c r="AQ11" s="317">
        <v>9582</v>
      </c>
      <c r="AR11" s="318">
        <v>-91.8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1356</v>
      </c>
      <c r="AR12" s="318" t="s">
        <v>521</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2</v>
      </c>
      <c r="AR13" s="318" t="s">
        <v>521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87527</v>
      </c>
      <c r="AP14" s="316">
        <v>4167</v>
      </c>
      <c r="AQ14" s="317">
        <v>4182</v>
      </c>
      <c r="AR14" s="318">
        <v>-0.4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117484</v>
      </c>
      <c r="AP15" s="316">
        <v>5593</v>
      </c>
      <c r="AQ15" s="317">
        <v>2331</v>
      </c>
      <c r="AR15" s="318">
        <v>139.9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-264488</v>
      </c>
      <c r="AP16" s="316">
        <v>-12591</v>
      </c>
      <c r="AQ16" s="317">
        <v>-8270</v>
      </c>
      <c r="AR16" s="318">
        <v>52.2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2213319</v>
      </c>
      <c r="AP17" s="316">
        <v>105366</v>
      </c>
      <c r="AQ17" s="317">
        <v>107322</v>
      </c>
      <c r="AR17" s="318">
        <v>-1.8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11.66</v>
      </c>
      <c r="AP21" s="329">
        <v>10.18</v>
      </c>
      <c r="AQ21" s="330">
        <v>1.48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97.5</v>
      </c>
      <c r="AP22" s="334">
        <v>97.7</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1062923</v>
      </c>
      <c r="AP32" s="343">
        <v>50601</v>
      </c>
      <c r="AQ32" s="344">
        <v>67619</v>
      </c>
      <c r="AR32" s="345">
        <v>-25.2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t="s">
        <v>521</v>
      </c>
      <c r="AR33" s="345" t="s">
        <v>521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3</v>
      </c>
      <c r="AR34" s="345" t="s">
        <v>521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263884</v>
      </c>
      <c r="AP35" s="343">
        <v>12562</v>
      </c>
      <c r="AQ35" s="344">
        <v>17835</v>
      </c>
      <c r="AR35" s="345">
        <v>-29.6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t="s">
        <v>521</v>
      </c>
      <c r="AP36" s="343" t="s">
        <v>521</v>
      </c>
      <c r="AQ36" s="344">
        <v>2401</v>
      </c>
      <c r="AR36" s="345" t="s">
        <v>521</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2314</v>
      </c>
      <c r="AP37" s="343">
        <v>110</v>
      </c>
      <c r="AQ37" s="344">
        <v>732</v>
      </c>
      <c r="AR37" s="345">
        <v>-85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v>77</v>
      </c>
      <c r="AP38" s="346">
        <v>4</v>
      </c>
      <c r="AQ38" s="347">
        <v>5</v>
      </c>
      <c r="AR38" s="335">
        <v>-20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-69067</v>
      </c>
      <c r="AP39" s="343">
        <v>-3288</v>
      </c>
      <c r="AQ39" s="344">
        <v>-3806</v>
      </c>
      <c r="AR39" s="345">
        <v>-13.6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-775679</v>
      </c>
      <c r="AP40" s="343">
        <v>-36927</v>
      </c>
      <c r="AQ40" s="344">
        <v>-59049</v>
      </c>
      <c r="AR40" s="345">
        <v>-37.5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484452</v>
      </c>
      <c r="AP41" s="343">
        <v>23063</v>
      </c>
      <c r="AQ41" s="344">
        <v>25740</v>
      </c>
      <c r="AR41" s="345">
        <v>-10.4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1355891</v>
      </c>
      <c r="AN51" s="365">
        <v>59942</v>
      </c>
      <c r="AO51" s="366">
        <v>33.799999999999997</v>
      </c>
      <c r="AP51" s="367">
        <v>85459</v>
      </c>
      <c r="AQ51" s="368">
        <v>-19.8</v>
      </c>
      <c r="AR51" s="369">
        <v>53.6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771428</v>
      </c>
      <c r="AN52" s="373">
        <v>34104</v>
      </c>
      <c r="AO52" s="374">
        <v>31.1</v>
      </c>
      <c r="AP52" s="375">
        <v>44378</v>
      </c>
      <c r="AQ52" s="376">
        <v>-2.6</v>
      </c>
      <c r="AR52" s="377">
        <v>33.700000000000003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1476789</v>
      </c>
      <c r="AN53" s="365">
        <v>66546</v>
      </c>
      <c r="AO53" s="366">
        <v>11</v>
      </c>
      <c r="AP53" s="367">
        <v>83280</v>
      </c>
      <c r="AQ53" s="368">
        <v>-2.5</v>
      </c>
      <c r="AR53" s="369">
        <v>13.5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988069</v>
      </c>
      <c r="AN54" s="373">
        <v>44524</v>
      </c>
      <c r="AO54" s="374">
        <v>30.6</v>
      </c>
      <c r="AP54" s="375">
        <v>43123</v>
      </c>
      <c r="AQ54" s="376">
        <v>-2.8</v>
      </c>
      <c r="AR54" s="377">
        <v>33.4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1295166</v>
      </c>
      <c r="AN55" s="365">
        <v>59392</v>
      </c>
      <c r="AO55" s="366">
        <v>-10.8</v>
      </c>
      <c r="AP55" s="367">
        <v>88968</v>
      </c>
      <c r="AQ55" s="368">
        <v>6.8</v>
      </c>
      <c r="AR55" s="369">
        <v>-17.600000000000001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784554</v>
      </c>
      <c r="AN56" s="373">
        <v>35977</v>
      </c>
      <c r="AO56" s="374">
        <v>-19.2</v>
      </c>
      <c r="AP56" s="375">
        <v>45482</v>
      </c>
      <c r="AQ56" s="376">
        <v>5.5</v>
      </c>
      <c r="AR56" s="377">
        <v>-24.7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1972414</v>
      </c>
      <c r="AN57" s="365">
        <v>91967</v>
      </c>
      <c r="AO57" s="366">
        <v>54.8</v>
      </c>
      <c r="AP57" s="367">
        <v>85173</v>
      </c>
      <c r="AQ57" s="368">
        <v>-4.3</v>
      </c>
      <c r="AR57" s="369">
        <v>59.1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725395</v>
      </c>
      <c r="AN58" s="373">
        <v>33823</v>
      </c>
      <c r="AO58" s="374">
        <v>-6</v>
      </c>
      <c r="AP58" s="375">
        <v>43913</v>
      </c>
      <c r="AQ58" s="376">
        <v>-3.4</v>
      </c>
      <c r="AR58" s="377">
        <v>-2.6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2019897</v>
      </c>
      <c r="AN59" s="365">
        <v>96158</v>
      </c>
      <c r="AO59" s="366">
        <v>4.5999999999999996</v>
      </c>
      <c r="AP59" s="367">
        <v>94081</v>
      </c>
      <c r="AQ59" s="368">
        <v>10.5</v>
      </c>
      <c r="AR59" s="369">
        <v>-5.9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877655</v>
      </c>
      <c r="AN60" s="373">
        <v>41781</v>
      </c>
      <c r="AO60" s="374">
        <v>23.5</v>
      </c>
      <c r="AP60" s="375">
        <v>48949</v>
      </c>
      <c r="AQ60" s="376">
        <v>11.5</v>
      </c>
      <c r="AR60" s="377">
        <v>12</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1624031</v>
      </c>
      <c r="AN61" s="380">
        <v>74801</v>
      </c>
      <c r="AO61" s="381">
        <v>18.7</v>
      </c>
      <c r="AP61" s="382">
        <v>87392</v>
      </c>
      <c r="AQ61" s="383">
        <v>-1.9</v>
      </c>
      <c r="AR61" s="369">
        <v>20.6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829420</v>
      </c>
      <c r="AN62" s="373">
        <v>38042</v>
      </c>
      <c r="AO62" s="374">
        <v>12</v>
      </c>
      <c r="AP62" s="375">
        <v>45169</v>
      </c>
      <c r="AQ62" s="376">
        <v>1.6</v>
      </c>
      <c r="AR62" s="377">
        <v>10.4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wslmKTJDSBV7bM2+i5ZpT+GicDQ8xKSnUSGOGC9lv46GX/VQF0v5Yrdhcc3gdG0JyvxDADZjZBehM+pZskq7rA==" saltValue="EzXo25WG3D9275P/iPr4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561</v>
      </c>
    </row>
    <row r="120" spans="125:125" ht="13.5" hidden="1" customHeight="1"/>
    <row r="121" spans="125:125" ht="13.5" hidden="1" customHeight="1">
      <c r="DU121" s="291"/>
    </row>
  </sheetData>
  <sheetProtection algorithmName="SHA-512" hashValue="VKTbvjrmQMs7Gc00LNwTyQFQxgnTc/R/O7bKt7rh8bNI3gRJL+zp9UO0E5SCOAF4rhmJWNxWQGbMcDky3PSwQg==" saltValue="Xax71EFuIbewnJvYeory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562</v>
      </c>
    </row>
  </sheetData>
  <sheetProtection algorithmName="SHA-512" hashValue="zzU/iIpy+RmEEwr86iDLUVpYR9xUKiT1Rpdy4KOr0SY94jSuFBabypFVN8cVO6QaqeljL2o+QMFuN+L9lmnPaw==" saltValue="G8v1T0cp69D9HM2tP1qf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6" t="s">
        <v>3</v>
      </c>
      <c r="D47" s="1236"/>
      <c r="E47" s="1237"/>
      <c r="F47" s="11">
        <v>17.57</v>
      </c>
      <c r="G47" s="12">
        <v>17.47</v>
      </c>
      <c r="H47" s="12">
        <v>18.64</v>
      </c>
      <c r="I47" s="12">
        <v>19.510000000000002</v>
      </c>
      <c r="J47" s="13">
        <v>20.65</v>
      </c>
    </row>
    <row r="48" spans="2:10" ht="57.75" customHeight="1">
      <c r="B48" s="14"/>
      <c r="C48" s="1238" t="s">
        <v>4</v>
      </c>
      <c r="D48" s="1238"/>
      <c r="E48" s="1239"/>
      <c r="F48" s="15">
        <v>6.11</v>
      </c>
      <c r="G48" s="16">
        <v>5.83</v>
      </c>
      <c r="H48" s="16">
        <v>6.41</v>
      </c>
      <c r="I48" s="16">
        <v>6.65</v>
      </c>
      <c r="J48" s="17">
        <v>5.98</v>
      </c>
    </row>
    <row r="49" spans="2:10" ht="57.75" customHeight="1" thickBot="1">
      <c r="B49" s="18"/>
      <c r="C49" s="1240" t="s">
        <v>5</v>
      </c>
      <c r="D49" s="1240"/>
      <c r="E49" s="1241"/>
      <c r="F49" s="19">
        <v>1.48</v>
      </c>
      <c r="G49" s="20" t="s">
        <v>568</v>
      </c>
      <c r="H49" s="20">
        <v>1.97</v>
      </c>
      <c r="I49" s="20">
        <v>2.33</v>
      </c>
      <c r="J49" s="21">
        <v>1.19</v>
      </c>
    </row>
    <row r="50" spans="2:10" ht="13.5" customHeight="1"/>
  </sheetData>
  <sheetProtection algorithmName="SHA-512" hashValue="tFEx1V7fGDdRvUoz5txFwtWP4YGbCQuypgZqy1QwnS+StdJY314dJnlbnOegDbXQ4tz3HSATXc09YjyWNg6WMg==" saltValue="tYVPDwEvFTeS6WTPlCKy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2021-03-09T08:37:38Z</cp:lastPrinted>
  <dcterms:created xsi:type="dcterms:W3CDTF">2021-02-05T05:03:09Z</dcterms:created>
  <dcterms:modified xsi:type="dcterms:W3CDTF">2021-10-26T04:23:17Z</dcterms:modified>
  <cp:category/>
</cp:coreProperties>
</file>